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66925"/>
  <mc:AlternateContent xmlns:mc="http://schemas.openxmlformats.org/markup-compatibility/2006">
    <mc:Choice Requires="x15">
      <x15ac:absPath xmlns:x15ac="http://schemas.microsoft.com/office/spreadsheetml/2010/11/ac" url="\\Ts-wxl080\container\JTSL\Booking Figures 2022\New Booking Form\"/>
    </mc:Choice>
  </mc:AlternateContent>
  <xr:revisionPtr revIDLastSave="0" documentId="8_{8F9B401A-2BF2-43A1-8321-1F555A037C2A}" xr6:coauthVersionLast="47" xr6:coauthVersionMax="47" xr10:uidLastSave="{00000000-0000-0000-0000-000000000000}"/>
  <workbookProtection workbookAlgorithmName="SHA-512" workbookHashValue="HropX1hA2cnSp96/J0y99J0cOG5Eqmimqhj1caYiN5WiBEEVTc2zwdxzfQfb3zC8lp1yBJuNoWlKOxaJWyUhIw==" workbookSaltValue="WzdzaMxxBD7ZOjsORMr51w==" workbookSpinCount="100000" lockStructure="1"/>
  <bookViews>
    <workbookView xWindow="-110" yWindow="-110" windowWidth="19420" windowHeight="10420" xr2:uid="{973B6DC2-834B-4566-A0EA-A08A6D548EDA}"/>
  </bookViews>
  <sheets>
    <sheet name="ブッキングフォーム" sheetId="1" r:id="rId1"/>
    <sheet name="Sheet1" sheetId="5" state="hidden" r:id="rId2"/>
    <sheet name="Sheet3" sheetId="8" state="hidden" r:id="rId3"/>
  </sheets>
  <definedNames>
    <definedName name="_xlnm.Print_Area" localSheetId="0">ブッキングフォーム!$B$2:$R$36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1" l="1"/>
  <c r="AE19" i="5" l="1"/>
  <c r="AE18" i="5"/>
  <c r="AE17" i="5"/>
  <c r="AE16" i="5"/>
  <c r="AE13" i="5"/>
  <c r="AE12" i="5"/>
  <c r="AE11" i="5"/>
  <c r="AE10" i="5"/>
  <c r="AE30" i="5" s="1"/>
  <c r="AE9" i="5"/>
  <c r="AE8" i="5"/>
  <c r="AE29" i="5" s="1"/>
  <c r="AE7" i="5"/>
  <c r="AE6" i="5"/>
  <c r="AE27" i="5" s="1"/>
  <c r="AE5" i="5"/>
  <c r="AE4" i="5"/>
  <c r="AE25" i="5" s="1"/>
  <c r="AD26" i="5"/>
  <c r="AD24" i="5"/>
  <c r="D10" i="1"/>
  <c r="D9" i="1"/>
  <c r="G7" i="1"/>
  <c r="F7" i="1"/>
  <c r="R27" i="5"/>
  <c r="S27" i="5" s="1"/>
  <c r="T27" i="5" s="1"/>
  <c r="U27" i="5" s="1"/>
  <c r="V27" i="5" s="1"/>
  <c r="W27" i="5" s="1"/>
  <c r="X27" i="5" s="1"/>
  <c r="Y27" i="5" s="1"/>
  <c r="Z27" i="5" s="1"/>
  <c r="R26" i="5"/>
  <c r="S26" i="5" s="1"/>
  <c r="T26" i="5" s="1"/>
  <c r="U26" i="5" s="1"/>
  <c r="V26" i="5" s="1"/>
  <c r="W26" i="5" s="1"/>
  <c r="X26" i="5" s="1"/>
  <c r="Y26" i="5" s="1"/>
  <c r="Z26" i="5" s="1"/>
  <c r="R25" i="5"/>
  <c r="S25" i="5" s="1"/>
  <c r="T25" i="5" s="1"/>
  <c r="U25" i="5" s="1"/>
  <c r="V25" i="5" s="1"/>
  <c r="W25" i="5" s="1"/>
  <c r="X25" i="5" s="1"/>
  <c r="Y25" i="5" s="1"/>
  <c r="Z25" i="5" s="1"/>
  <c r="R24" i="5"/>
  <c r="S24" i="5" s="1"/>
  <c r="T24" i="5" s="1"/>
  <c r="U24" i="5" s="1"/>
  <c r="V24" i="5" s="1"/>
  <c r="W24" i="5" s="1"/>
  <c r="X24" i="5" s="1"/>
  <c r="Y24" i="5" s="1"/>
  <c r="Z24" i="5" s="1"/>
  <c r="S33" i="5"/>
  <c r="U33" i="5" s="1"/>
  <c r="W33" i="5" s="1"/>
  <c r="Y33" i="5" s="1"/>
  <c r="S32" i="5"/>
  <c r="U32" i="5" s="1"/>
  <c r="W32" i="5" s="1"/>
  <c r="Y32" i="5" s="1"/>
  <c r="Q31" i="5"/>
  <c r="R31" i="5" s="1"/>
  <c r="S31" i="5" s="1"/>
  <c r="T31" i="5" s="1"/>
  <c r="U31" i="5" s="1"/>
  <c r="V31" i="5" s="1"/>
  <c r="W31" i="5" s="1"/>
  <c r="X31" i="5" s="1"/>
  <c r="Y31" i="5" s="1"/>
  <c r="Z31" i="5" s="1"/>
  <c r="Q30" i="5"/>
  <c r="R30" i="5" s="1"/>
  <c r="S30" i="5" s="1"/>
  <c r="T30" i="5" s="1"/>
  <c r="U30" i="5" s="1"/>
  <c r="V30" i="5" s="1"/>
  <c r="W30" i="5" s="1"/>
  <c r="X30" i="5" s="1"/>
  <c r="Y30" i="5" s="1"/>
  <c r="Z30" i="5" s="1"/>
  <c r="Q28" i="5"/>
  <c r="R28" i="5" s="1"/>
  <c r="S28" i="5" s="1"/>
  <c r="T28" i="5" s="1"/>
  <c r="U28" i="5" s="1"/>
  <c r="V28" i="5" s="1"/>
  <c r="W28" i="5" s="1"/>
  <c r="X28" i="5" s="1"/>
  <c r="Y28" i="5" s="1"/>
  <c r="Z28" i="5" s="1"/>
  <c r="M33" i="5"/>
  <c r="M32" i="5"/>
  <c r="M23" i="5"/>
  <c r="M22" i="5"/>
  <c r="M15" i="5"/>
  <c r="M14" i="5"/>
  <c r="M3" i="5"/>
  <c r="M2" i="5"/>
  <c r="O2" i="5" s="1"/>
  <c r="L18" i="5"/>
  <c r="M18" i="5" s="1"/>
  <c r="L16" i="5"/>
  <c r="M16" i="5" s="1"/>
  <c r="G33" i="5"/>
  <c r="I33" i="5" s="1"/>
  <c r="H30" i="5"/>
  <c r="I30" i="5" s="1"/>
  <c r="H28" i="5"/>
  <c r="I28" i="5" s="1"/>
  <c r="H27" i="5"/>
  <c r="I27" i="5" s="1"/>
  <c r="H26" i="5"/>
  <c r="I26" i="5" s="1"/>
  <c r="AE31" i="5" l="1"/>
  <c r="AE26" i="5"/>
  <c r="AE24" i="5"/>
  <c r="AE28" i="5"/>
  <c r="AD31" i="5"/>
  <c r="AD25" i="5"/>
  <c r="D13" i="5"/>
  <c r="F13" i="5"/>
  <c r="G13" i="5" s="1"/>
  <c r="H13" i="5" s="1"/>
  <c r="I13" i="5" s="1"/>
  <c r="K13" i="5" s="1"/>
  <c r="L13" i="5" s="1"/>
  <c r="D12" i="5"/>
  <c r="F12" i="5"/>
  <c r="G12" i="5" s="1"/>
  <c r="H12" i="5" s="1"/>
  <c r="I12" i="5" s="1"/>
  <c r="K12" i="5" s="1"/>
  <c r="L12" i="5" s="1"/>
  <c r="J27" i="5"/>
  <c r="L27" i="5" s="1"/>
  <c r="O23" i="5"/>
  <c r="Q23" i="5" s="1"/>
  <c r="S23" i="5" s="1"/>
  <c r="U23" i="5" s="1"/>
  <c r="W23" i="5" s="1"/>
  <c r="Y23" i="5" s="1"/>
  <c r="G22" i="5"/>
  <c r="I22" i="5" s="1"/>
  <c r="O22" i="5"/>
  <c r="Q22" i="5" s="1"/>
  <c r="S22" i="5" s="1"/>
  <c r="U22" i="5" s="1"/>
  <c r="W22" i="5" s="1"/>
  <c r="Y22" i="5" s="1"/>
  <c r="G23" i="5"/>
  <c r="I23" i="5" s="1"/>
  <c r="D24" i="5"/>
  <c r="F24" i="5"/>
  <c r="G24" i="5" s="1"/>
  <c r="J24" i="5"/>
  <c r="L24" i="5" s="1"/>
  <c r="D25" i="5"/>
  <c r="F25" i="5"/>
  <c r="G25" i="5" s="1"/>
  <c r="H25" i="5" s="1"/>
  <c r="I25" i="5" s="1"/>
  <c r="J25" i="5" s="1"/>
  <c r="L25" i="5"/>
  <c r="D26" i="5"/>
  <c r="J26" i="5"/>
  <c r="L26" i="5" s="1"/>
  <c r="D27" i="5"/>
  <c r="D28" i="5"/>
  <c r="J28" i="5"/>
  <c r="L28" i="5"/>
  <c r="M28" i="5" s="1"/>
  <c r="N28" i="5" s="1"/>
  <c r="D29" i="5"/>
  <c r="F29" i="5"/>
  <c r="G29" i="5" s="1"/>
  <c r="H29" i="5" s="1"/>
  <c r="I29" i="5" s="1"/>
  <c r="J29" i="5" s="1"/>
  <c r="L29" i="5" s="1"/>
  <c r="D30" i="5"/>
  <c r="J30" i="5"/>
  <c r="L30" i="5" s="1"/>
  <c r="D31" i="5"/>
  <c r="F31" i="5"/>
  <c r="G31" i="5" s="1"/>
  <c r="H31" i="5" s="1"/>
  <c r="I31" i="5" s="1"/>
  <c r="J31" i="5" s="1"/>
  <c r="L31" i="5" s="1"/>
  <c r="F5" i="5"/>
  <c r="G5" i="5" s="1"/>
  <c r="H5" i="5" s="1"/>
  <c r="I5" i="5" s="1"/>
  <c r="K5" i="5" s="1"/>
  <c r="L5" i="5" s="1"/>
  <c r="F4" i="5"/>
  <c r="G4" i="5"/>
  <c r="H4" i="5" s="1"/>
  <c r="I4" i="5" s="1"/>
  <c r="K4" i="5" s="1"/>
  <c r="L4" i="5" s="1"/>
  <c r="G15" i="5"/>
  <c r="I15" i="5"/>
  <c r="O15" i="5" s="1"/>
  <c r="Q15" i="5" s="1"/>
  <c r="S15" i="5" s="1"/>
  <c r="U15" i="5" s="1"/>
  <c r="W15" i="5" s="1"/>
  <c r="Y15" i="5" s="1"/>
  <c r="AA15" i="5" s="1"/>
  <c r="G14" i="5"/>
  <c r="I14" i="5" s="1"/>
  <c r="O14" i="5" s="1"/>
  <c r="Q14" i="5" s="1"/>
  <c r="S14" i="5" s="1"/>
  <c r="U14" i="5" s="1"/>
  <c r="W14" i="5" s="1"/>
  <c r="Y14" i="5" s="1"/>
  <c r="AA14" i="5" s="1"/>
  <c r="G3" i="5"/>
  <c r="I3" i="5" s="1"/>
  <c r="O3" i="5" s="1"/>
  <c r="Q3" i="5" s="1"/>
  <c r="S3" i="5" s="1"/>
  <c r="U3" i="5" s="1"/>
  <c r="W3" i="5" s="1"/>
  <c r="Y3" i="5" s="1"/>
  <c r="AA3" i="5" s="1"/>
  <c r="AA23" i="5" s="1"/>
  <c r="G2" i="5"/>
  <c r="I2" i="5" s="1"/>
  <c r="Q2" i="5" s="1"/>
  <c r="S2" i="5" s="1"/>
  <c r="U2" i="5" s="1"/>
  <c r="W2" i="5" s="1"/>
  <c r="Y2" i="5" s="1"/>
  <c r="AA2" i="5" s="1"/>
  <c r="AA22" i="5" s="1"/>
  <c r="D19" i="5"/>
  <c r="F19" i="5"/>
  <c r="G19" i="5" s="1"/>
  <c r="H19" i="5" s="1"/>
  <c r="I19" i="5" s="1"/>
  <c r="L19" i="5" s="1"/>
  <c r="D18" i="5"/>
  <c r="F18" i="5"/>
  <c r="G18" i="5" s="1"/>
  <c r="H18" i="5" s="1"/>
  <c r="I18" i="5" s="1"/>
  <c r="N18" i="5" s="1"/>
  <c r="O18" i="5" s="1"/>
  <c r="P18" i="5" s="1"/>
  <c r="Q18" i="5" s="1"/>
  <c r="R18" i="5" s="1"/>
  <c r="S18" i="5" s="1"/>
  <c r="T18" i="5" s="1"/>
  <c r="U18" i="5" s="1"/>
  <c r="V18" i="5" s="1"/>
  <c r="W18" i="5" s="1"/>
  <c r="X18" i="5" s="1"/>
  <c r="Y18" i="5" s="1"/>
  <c r="D17" i="5"/>
  <c r="F17" i="5"/>
  <c r="G17" i="5" s="1"/>
  <c r="H17" i="5" s="1"/>
  <c r="I17" i="5" s="1"/>
  <c r="L17" i="5" s="1"/>
  <c r="D16" i="5"/>
  <c r="F16" i="5"/>
  <c r="G16" i="5" s="1"/>
  <c r="H16" i="5" s="1"/>
  <c r="I16" i="5" s="1"/>
  <c r="N16" i="5" s="1"/>
  <c r="D11" i="5"/>
  <c r="F11" i="5"/>
  <c r="G11" i="5" s="1"/>
  <c r="H11" i="5" s="1"/>
  <c r="I11" i="5" s="1"/>
  <c r="K11" i="5" s="1"/>
  <c r="L11" i="5" s="1"/>
  <c r="D10" i="5"/>
  <c r="F10" i="5"/>
  <c r="G10" i="5" s="1"/>
  <c r="H10" i="5" s="1"/>
  <c r="I10" i="5" s="1"/>
  <c r="K10" i="5" s="1"/>
  <c r="L10" i="5" s="1"/>
  <c r="D9" i="5"/>
  <c r="F9" i="5"/>
  <c r="G9" i="5" s="1"/>
  <c r="H9" i="5" s="1"/>
  <c r="I9" i="5" s="1"/>
  <c r="K9" i="5" s="1"/>
  <c r="L9" i="5" s="1"/>
  <c r="D8" i="5"/>
  <c r="F8" i="5"/>
  <c r="G8" i="5" s="1"/>
  <c r="H8" i="5" s="1"/>
  <c r="I8" i="5" s="1"/>
  <c r="K8" i="5" s="1"/>
  <c r="L8" i="5" s="1"/>
  <c r="D7" i="5"/>
  <c r="F7" i="5"/>
  <c r="G7" i="5" s="1"/>
  <c r="H7" i="5" s="1"/>
  <c r="I7" i="5" s="1"/>
  <c r="K7" i="5" s="1"/>
  <c r="L7" i="5" s="1"/>
  <c r="D6" i="5"/>
  <c r="F6" i="5"/>
  <c r="G6" i="5" s="1"/>
  <c r="H6" i="5" s="1"/>
  <c r="I6" i="5" s="1"/>
  <c r="K6" i="5" s="1"/>
  <c r="L6" i="5" s="1"/>
  <c r="D5" i="5"/>
  <c r="D4" i="5"/>
  <c r="M29" i="5" l="1"/>
  <c r="N29" i="5" s="1"/>
  <c r="O29" i="5" s="1"/>
  <c r="P29" i="5" s="1"/>
  <c r="Q29" i="5" s="1"/>
  <c r="R29" i="5" s="1"/>
  <c r="S29" i="5" s="1"/>
  <c r="T29" i="5" s="1"/>
  <c r="U29" i="5" s="1"/>
  <c r="V29" i="5" s="1"/>
  <c r="W29" i="5" s="1"/>
  <c r="X29" i="5" s="1"/>
  <c r="Y29" i="5" s="1"/>
  <c r="Z29" i="5" s="1"/>
  <c r="AA33" i="5"/>
  <c r="AA32" i="5"/>
  <c r="M26" i="5"/>
  <c r="N26" i="5" s="1"/>
  <c r="M10" i="5"/>
  <c r="N10" i="5" s="1"/>
  <c r="O10" i="5" s="1"/>
  <c r="P10" i="5" s="1"/>
  <c r="Q10" i="5" s="1"/>
  <c r="R10" i="5" s="1"/>
  <c r="S10" i="5" s="1"/>
  <c r="T10" i="5" s="1"/>
  <c r="U10" i="5" s="1"/>
  <c r="V10" i="5" s="1"/>
  <c r="W10" i="5" s="1"/>
  <c r="X10" i="5" s="1"/>
  <c r="Y10" i="5" s="1"/>
  <c r="O17" i="5"/>
  <c r="P17" i="5" s="1"/>
  <c r="Q17" i="5" s="1"/>
  <c r="R17" i="5" s="1"/>
  <c r="S17" i="5" s="1"/>
  <c r="T17" i="5" s="1"/>
  <c r="U17" i="5" s="1"/>
  <c r="V17" i="5" s="1"/>
  <c r="W17" i="5" s="1"/>
  <c r="X17" i="5" s="1"/>
  <c r="Y17" i="5" s="1"/>
  <c r="M17" i="5"/>
  <c r="N17" i="5" s="1"/>
  <c r="M4" i="5"/>
  <c r="N4" i="5" s="1"/>
  <c r="O4" i="5" s="1"/>
  <c r="M30" i="5"/>
  <c r="N30" i="5" s="1"/>
  <c r="M25" i="5"/>
  <c r="N25" i="5" s="1"/>
  <c r="O25" i="5" s="1"/>
  <c r="M12" i="5"/>
  <c r="N12" i="5" s="1"/>
  <c r="O12" i="5" s="1"/>
  <c r="P12" i="5" s="1"/>
  <c r="Q12" i="5" s="1"/>
  <c r="R12" i="5" s="1"/>
  <c r="S12" i="5" s="1"/>
  <c r="T12" i="5" s="1"/>
  <c r="U12" i="5" s="1"/>
  <c r="V12" i="5" s="1"/>
  <c r="W12" i="5" s="1"/>
  <c r="X12" i="5" s="1"/>
  <c r="Y12" i="5" s="1"/>
  <c r="M31" i="5"/>
  <c r="N31" i="5" s="1"/>
  <c r="O31" i="5" s="1"/>
  <c r="M6" i="5"/>
  <c r="N6" i="5" s="1"/>
  <c r="O6" i="5" s="1"/>
  <c r="P6" i="5" s="1"/>
  <c r="Q6" i="5" s="1"/>
  <c r="R6" i="5" s="1"/>
  <c r="S6" i="5" s="1"/>
  <c r="T6" i="5" s="1"/>
  <c r="U6" i="5" s="1"/>
  <c r="V6" i="5" s="1"/>
  <c r="W6" i="5" s="1"/>
  <c r="X6" i="5" s="1"/>
  <c r="Y6" i="5" s="1"/>
  <c r="M9" i="5"/>
  <c r="N9" i="5" s="1"/>
  <c r="O9" i="5" s="1"/>
  <c r="P9" i="5" s="1"/>
  <c r="Q9" i="5" s="1"/>
  <c r="R9" i="5" s="1"/>
  <c r="S9" i="5" s="1"/>
  <c r="T9" i="5" s="1"/>
  <c r="U9" i="5" s="1"/>
  <c r="V9" i="5" s="1"/>
  <c r="W9" i="5" s="1"/>
  <c r="X9" i="5" s="1"/>
  <c r="Y9" i="5" s="1"/>
  <c r="O16" i="5"/>
  <c r="P16" i="5" s="1"/>
  <c r="Q16" i="5" s="1"/>
  <c r="R16" i="5" s="1"/>
  <c r="S16" i="5" s="1"/>
  <c r="T16" i="5" s="1"/>
  <c r="U16" i="5" s="1"/>
  <c r="V16" i="5" s="1"/>
  <c r="W16" i="5" s="1"/>
  <c r="X16" i="5" s="1"/>
  <c r="Y16" i="5" s="1"/>
  <c r="M19" i="5"/>
  <c r="N19" i="5" s="1"/>
  <c r="O19" i="5" s="1"/>
  <c r="P19" i="5" s="1"/>
  <c r="Q19" i="5" s="1"/>
  <c r="R19" i="5" s="1"/>
  <c r="S19" i="5" s="1"/>
  <c r="T19" i="5" s="1"/>
  <c r="U19" i="5" s="1"/>
  <c r="V19" i="5" s="1"/>
  <c r="W19" i="5" s="1"/>
  <c r="X19" i="5" s="1"/>
  <c r="Y19" i="5" s="1"/>
  <c r="M24" i="5"/>
  <c r="N24" i="5" s="1"/>
  <c r="O24" i="5" s="1"/>
  <c r="M7" i="5"/>
  <c r="N7" i="5" s="1"/>
  <c r="O7" i="5" s="1"/>
  <c r="P7" i="5" s="1"/>
  <c r="Q7" i="5" s="1"/>
  <c r="R7" i="5" s="1"/>
  <c r="S7" i="5" s="1"/>
  <c r="T7" i="5" s="1"/>
  <c r="U7" i="5" s="1"/>
  <c r="V7" i="5" s="1"/>
  <c r="W7" i="5" s="1"/>
  <c r="X7" i="5" s="1"/>
  <c r="Y7" i="5" s="1"/>
  <c r="M8" i="5"/>
  <c r="N8" i="5" s="1"/>
  <c r="O8" i="5" s="1"/>
  <c r="P8" i="5" s="1"/>
  <c r="Q8" i="5" s="1"/>
  <c r="R8" i="5" s="1"/>
  <c r="S8" i="5" s="1"/>
  <c r="T8" i="5" s="1"/>
  <c r="U8" i="5" s="1"/>
  <c r="V8" i="5" s="1"/>
  <c r="W8" i="5" s="1"/>
  <c r="X8" i="5" s="1"/>
  <c r="Y8" i="5" s="1"/>
  <c r="M11" i="5"/>
  <c r="N11" i="5" s="1"/>
  <c r="O11" i="5" s="1"/>
  <c r="P11" i="5" s="1"/>
  <c r="Q11" i="5" s="1"/>
  <c r="R11" i="5" s="1"/>
  <c r="S11" i="5" s="1"/>
  <c r="T11" i="5" s="1"/>
  <c r="U11" i="5" s="1"/>
  <c r="V11" i="5" s="1"/>
  <c r="W11" i="5" s="1"/>
  <c r="X11" i="5" s="1"/>
  <c r="Y11" i="5" s="1"/>
  <c r="AA18" i="5"/>
  <c r="AB18" i="5" s="1"/>
  <c r="Z18" i="5"/>
  <c r="M5" i="5"/>
  <c r="N5" i="5" s="1"/>
  <c r="O5" i="5" s="1"/>
  <c r="P5" i="5" s="1"/>
  <c r="Q5" i="5" s="1"/>
  <c r="R5" i="5" s="1"/>
  <c r="S5" i="5" s="1"/>
  <c r="T5" i="5" s="1"/>
  <c r="U5" i="5" s="1"/>
  <c r="V5" i="5" s="1"/>
  <c r="W5" i="5" s="1"/>
  <c r="X5" i="5" s="1"/>
  <c r="Y5" i="5" s="1"/>
  <c r="M13" i="5"/>
  <c r="N13" i="5" s="1"/>
  <c r="O13" i="5" s="1"/>
  <c r="P13" i="5" s="1"/>
  <c r="Q13" i="5" s="1"/>
  <c r="R13" i="5" s="1"/>
  <c r="S13" i="5" s="1"/>
  <c r="T13" i="5" s="1"/>
  <c r="U13" i="5" s="1"/>
  <c r="V13" i="5" s="1"/>
  <c r="W13" i="5" s="1"/>
  <c r="X13" i="5" s="1"/>
  <c r="Y13" i="5" s="1"/>
  <c r="M27" i="5"/>
  <c r="N27" i="5" s="1"/>
  <c r="AD30" i="5"/>
  <c r="AD27" i="5"/>
  <c r="AD29" i="5"/>
  <c r="AD28" i="5"/>
  <c r="AA11" i="5" l="1"/>
  <c r="AB11" i="5" s="1"/>
  <c r="Z11" i="5"/>
  <c r="P4" i="5"/>
  <c r="Q4" i="5" s="1"/>
  <c r="R4" i="5" s="1"/>
  <c r="S4" i="5" s="1"/>
  <c r="T4" i="5" s="1"/>
  <c r="U4" i="5" s="1"/>
  <c r="V4" i="5" s="1"/>
  <c r="W4" i="5" s="1"/>
  <c r="X4" i="5" s="1"/>
  <c r="Y4" i="5" s="1"/>
  <c r="AA13" i="5"/>
  <c r="AB13" i="5" s="1"/>
  <c r="Z13" i="5"/>
  <c r="Z12" i="5"/>
  <c r="AA12" i="5"/>
  <c r="AB12" i="5" s="1"/>
  <c r="AA9" i="5"/>
  <c r="AB9" i="5" s="1"/>
  <c r="Z9" i="5"/>
  <c r="Z19" i="5"/>
  <c r="AA19" i="5"/>
  <c r="AB19" i="5" s="1"/>
  <c r="Z16" i="5"/>
  <c r="AA16" i="5"/>
  <c r="AB16" i="5" s="1"/>
  <c r="Z5" i="5"/>
  <c r="AA5" i="5"/>
  <c r="AB5" i="5" s="1"/>
  <c r="AA7" i="5"/>
  <c r="AB7" i="5" s="1"/>
  <c r="Z7" i="5"/>
  <c r="AA10" i="5"/>
  <c r="Z10" i="5"/>
  <c r="Z6" i="5"/>
  <c r="AA6" i="5"/>
  <c r="AA17" i="5"/>
  <c r="AB17" i="5" s="1"/>
  <c r="Z17" i="5"/>
  <c r="Z8" i="5"/>
  <c r="AA8" i="5"/>
  <c r="AA4" i="5" l="1"/>
  <c r="Z4" i="5"/>
  <c r="AB6" i="5"/>
  <c r="AA26" i="5"/>
  <c r="AA27" i="5"/>
  <c r="AB8" i="5"/>
  <c r="AA29" i="5"/>
  <c r="AA28" i="5"/>
  <c r="AA31" i="5"/>
  <c r="AA30" i="5"/>
  <c r="AB10" i="5"/>
  <c r="AB29" i="5" l="1"/>
  <c r="AB28" i="5"/>
  <c r="AB31" i="5"/>
  <c r="AB30" i="5"/>
  <c r="AB27" i="5"/>
  <c r="AB26" i="5"/>
  <c r="AB4" i="5"/>
  <c r="AA25" i="5"/>
  <c r="AA24" i="5"/>
  <c r="AB25" i="5" l="1"/>
  <c r="AB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dsp07</author>
  </authors>
  <commentList>
    <comment ref="D4" authorId="0" shapeId="0" xr:uid="{D1F43EAA-90FD-4EB4-86F6-6B464C9F60CA}">
      <text>
        <r>
          <rPr>
            <b/>
            <sz val="10"/>
            <color indexed="81"/>
            <rFont val="Meiryo UI"/>
            <family val="3"/>
            <charset val="128"/>
          </rPr>
          <t>トランスロシアエージェンシージャパン</t>
        </r>
        <r>
          <rPr>
            <b/>
            <sz val="10"/>
            <color indexed="81"/>
            <rFont val="Segoe UI"/>
            <family val="2"/>
          </rPr>
          <t>:</t>
        </r>
        <r>
          <rPr>
            <sz val="9"/>
            <color indexed="81"/>
            <rFont val="MS P ゴシック"/>
            <family val="3"/>
            <charset val="128"/>
          </rPr>
          <t xml:space="preserve">
</t>
        </r>
        <r>
          <rPr>
            <sz val="11"/>
            <color indexed="81"/>
            <rFont val="Meiryo UI"/>
            <family val="3"/>
            <charset val="128"/>
          </rPr>
          <t xml:space="preserve">トランスロシアエージェンシージャパンの入力欄となります。
</t>
        </r>
        <r>
          <rPr>
            <sz val="11"/>
            <color indexed="81"/>
            <rFont val="Segoe UI"/>
            <family val="2"/>
          </rPr>
          <t>Freight: Collect</t>
        </r>
        <r>
          <rPr>
            <sz val="11"/>
            <color indexed="81"/>
            <rFont val="Meiryo UI"/>
            <family val="3"/>
            <charset val="128"/>
          </rPr>
          <t>の場合に揚げ地側にて</t>
        </r>
        <r>
          <rPr>
            <sz val="11"/>
            <color indexed="81"/>
            <rFont val="Segoe UI"/>
            <family val="2"/>
          </rPr>
          <t>FESCO</t>
        </r>
        <r>
          <rPr>
            <sz val="11"/>
            <color indexed="81"/>
            <rFont val="Meiryo UI"/>
            <family val="3"/>
            <charset val="128"/>
          </rPr>
          <t>が発行する</t>
        </r>
        <r>
          <rPr>
            <sz val="11"/>
            <color indexed="81"/>
            <rFont val="Segoe UI"/>
            <family val="2"/>
          </rPr>
          <t>Booking Order</t>
        </r>
        <r>
          <rPr>
            <sz val="11"/>
            <color indexed="81"/>
            <rFont val="Meiryo UI"/>
            <family val="3"/>
            <charset val="128"/>
          </rPr>
          <t>番号は
トランスロシアエージェンシージャパンの発行する</t>
        </r>
        <r>
          <rPr>
            <sz val="11"/>
            <color indexed="81"/>
            <rFont val="Segoe UI"/>
            <family val="2"/>
          </rPr>
          <t xml:space="preserve">Booking No. </t>
        </r>
        <r>
          <rPr>
            <sz val="11"/>
            <color indexed="81"/>
            <rFont val="Meiryo UI"/>
            <family val="3"/>
            <charset val="128"/>
          </rPr>
          <t>とは異なります。</t>
        </r>
      </text>
    </comment>
    <comment ref="J11" authorId="0" shapeId="0" xr:uid="{2025FD37-820C-4A0C-B279-AC2DB18CF70D}">
      <text>
        <r>
          <rPr>
            <b/>
            <sz val="11"/>
            <color indexed="81"/>
            <rFont val="Meiryo UI"/>
            <family val="3"/>
            <charset val="128"/>
          </rPr>
          <t>トランスロシアエージェンシージャパン</t>
        </r>
        <r>
          <rPr>
            <b/>
            <sz val="11"/>
            <color indexed="81"/>
            <rFont val="Segoe UI"/>
            <family val="2"/>
          </rPr>
          <t>:</t>
        </r>
        <r>
          <rPr>
            <sz val="11"/>
            <color indexed="81"/>
            <rFont val="Segoe UI"/>
            <family val="2"/>
          </rPr>
          <t xml:space="preserve">
</t>
        </r>
        <r>
          <rPr>
            <sz val="11"/>
            <color indexed="81"/>
            <rFont val="Meiryo UI"/>
            <family val="3"/>
            <charset val="128"/>
          </rPr>
          <t>シベリア鉄道ではコンテナ内の各梱包</t>
        </r>
        <r>
          <rPr>
            <sz val="11"/>
            <color indexed="81"/>
            <rFont val="Segoe UI"/>
            <family val="2"/>
          </rPr>
          <t>(Carton,Pallet, Crate, etc)</t>
        </r>
        <r>
          <rPr>
            <sz val="11"/>
            <color indexed="81"/>
            <rFont val="Meiryo UI"/>
            <family val="3"/>
            <charset val="128"/>
          </rPr>
          <t>の
重量は</t>
        </r>
        <r>
          <rPr>
            <sz val="11"/>
            <color indexed="81"/>
            <rFont val="Segoe UI"/>
            <family val="2"/>
          </rPr>
          <t>1.5 ton</t>
        </r>
        <r>
          <rPr>
            <sz val="11"/>
            <color indexed="81"/>
            <rFont val="Meiryo UI"/>
            <family val="3"/>
            <charset val="128"/>
          </rPr>
          <t>以下に制限されており、超過するお品物につきましては、
ブッキング前に当社及び</t>
        </r>
        <r>
          <rPr>
            <sz val="11"/>
            <color indexed="81"/>
            <rFont val="Segoe UI"/>
            <family val="2"/>
          </rPr>
          <t>FESCO</t>
        </r>
        <r>
          <rPr>
            <sz val="11"/>
            <color indexed="81"/>
            <rFont val="Meiryo UI"/>
            <family val="3"/>
            <charset val="128"/>
          </rPr>
          <t>の了解がない限り鉄道輸送のお引き受けは叶いません。
引き受けの可否を確認せずに船積みされた場合、ロシア側での再バンニング、貨物及びコンテナの保管料、シップバック</t>
        </r>
        <r>
          <rPr>
            <sz val="11"/>
            <color indexed="81"/>
            <rFont val="Segoe UI"/>
            <family val="2"/>
          </rPr>
          <t>(</t>
        </r>
        <r>
          <rPr>
            <sz val="11"/>
            <color indexed="81"/>
            <rFont val="Meiryo UI"/>
            <family val="3"/>
            <charset val="128"/>
          </rPr>
          <t>鉄道輸送の不可の場合</t>
        </r>
        <r>
          <rPr>
            <sz val="11"/>
            <color indexed="81"/>
            <rFont val="Segoe UI"/>
            <family val="2"/>
          </rPr>
          <t>)</t>
        </r>
        <r>
          <rPr>
            <sz val="11"/>
            <color indexed="81"/>
            <rFont val="Meiryo UI"/>
            <family val="3"/>
            <charset val="128"/>
          </rPr>
          <t>などの諸費用は全てお客様のご負担となりますのでご注意の程お願い申し上げます。</t>
        </r>
      </text>
    </comment>
    <comment ref="J18" authorId="0" shapeId="0" xr:uid="{435DC5BA-ED74-4CCB-8D6D-CA50BB9C3CE9}">
      <text>
        <r>
          <rPr>
            <b/>
            <sz val="11"/>
            <color indexed="81"/>
            <rFont val="Meiryo UI"/>
            <family val="3"/>
            <charset val="128"/>
          </rPr>
          <t>トランスロシアエージェンシージャパン</t>
        </r>
        <r>
          <rPr>
            <b/>
            <sz val="11"/>
            <color indexed="81"/>
            <rFont val="Segoe UI"/>
            <family val="2"/>
          </rPr>
          <t>:</t>
        </r>
        <r>
          <rPr>
            <sz val="11"/>
            <color indexed="81"/>
            <rFont val="Segoe UI"/>
            <family val="2"/>
          </rPr>
          <t xml:space="preserve">
</t>
        </r>
        <r>
          <rPr>
            <sz val="11"/>
            <color indexed="81"/>
            <rFont val="Meiryo UI"/>
            <family val="3"/>
            <charset val="128"/>
          </rPr>
          <t>欧州向け</t>
        </r>
        <r>
          <rPr>
            <sz val="11"/>
            <color indexed="81"/>
            <rFont val="Segoe UI"/>
            <family val="2"/>
          </rPr>
          <t>TSLB</t>
        </r>
        <r>
          <rPr>
            <sz val="11"/>
            <color indexed="81"/>
            <rFont val="Meiryo UI"/>
            <family val="3"/>
            <charset val="128"/>
          </rPr>
          <t>サービスの必須項目になります。
欧州到着後の輸入通関申告先の税関署名を記載ください
イタリア</t>
        </r>
        <r>
          <rPr>
            <sz val="11"/>
            <color indexed="81"/>
            <rFont val="Segoe UI"/>
            <family val="2"/>
          </rPr>
          <t>(MELZO or SEGRATE)</t>
        </r>
        <r>
          <rPr>
            <sz val="11"/>
            <color indexed="81"/>
            <rFont val="Meiryo UI"/>
            <family val="3"/>
            <charset val="128"/>
          </rPr>
          <t>鉄道駅向け及び鉄道駅経由ドア向けは必ず明記ください</t>
        </r>
      </text>
    </comment>
    <comment ref="J19" authorId="0" shapeId="0" xr:uid="{225145D9-AA26-4A8A-9C9E-99771878572F}">
      <text>
        <r>
          <rPr>
            <b/>
            <sz val="11"/>
            <color indexed="81"/>
            <rFont val="Meiryo UI"/>
            <family val="3"/>
            <charset val="128"/>
          </rPr>
          <t>トランスロシアエージェンシージャパン</t>
        </r>
        <r>
          <rPr>
            <b/>
            <sz val="11"/>
            <color indexed="81"/>
            <rFont val="Segoe UI"/>
            <family val="2"/>
          </rPr>
          <t>:</t>
        </r>
        <r>
          <rPr>
            <sz val="11"/>
            <color indexed="81"/>
            <rFont val="Segoe UI"/>
            <family val="2"/>
          </rPr>
          <t xml:space="preserve">
</t>
        </r>
        <r>
          <rPr>
            <sz val="11"/>
            <color indexed="81"/>
            <rFont val="Meiryo UI"/>
            <family val="3"/>
            <charset val="128"/>
          </rPr>
          <t>欧州向け</t>
        </r>
        <r>
          <rPr>
            <sz val="11"/>
            <color indexed="81"/>
            <rFont val="Segoe UI"/>
            <family val="2"/>
          </rPr>
          <t>TSLB</t>
        </r>
        <r>
          <rPr>
            <sz val="11"/>
            <color indexed="81"/>
            <rFont val="Meiryo UI"/>
            <family val="3"/>
            <charset val="128"/>
          </rPr>
          <t>サービスの必須項目となります。
欧州到着時に輸入通関申告を行う税関署のリファレンス番号を記載ください
イタリア</t>
        </r>
        <r>
          <rPr>
            <sz val="11"/>
            <color indexed="81"/>
            <rFont val="Segoe UI"/>
            <family val="2"/>
          </rPr>
          <t>(MELZO or SEGRATE)</t>
        </r>
        <r>
          <rPr>
            <sz val="11"/>
            <color indexed="81"/>
            <rFont val="Meiryo UI"/>
            <family val="3"/>
            <charset val="128"/>
          </rPr>
          <t>鉄道駅向け及び鉄道駅経由ドア向けは必ず明記ください</t>
        </r>
      </text>
    </comment>
    <comment ref="J20" authorId="0" shapeId="0" xr:uid="{FD90E5C6-47AA-4F36-8E62-C1C5D569FDC9}">
      <text>
        <r>
          <rPr>
            <b/>
            <sz val="11"/>
            <color indexed="81"/>
            <rFont val="Meiryo UI"/>
            <family val="3"/>
            <charset val="128"/>
          </rPr>
          <t>トランスロシアエージェンシージャパン</t>
        </r>
        <r>
          <rPr>
            <b/>
            <sz val="11"/>
            <color indexed="81"/>
            <rFont val="Segoe UI"/>
            <family val="2"/>
          </rPr>
          <t>:</t>
        </r>
        <r>
          <rPr>
            <sz val="11"/>
            <color indexed="81"/>
            <rFont val="Segoe UI"/>
            <family val="2"/>
          </rPr>
          <t xml:space="preserve">
</t>
        </r>
        <r>
          <rPr>
            <sz val="11"/>
            <color indexed="81"/>
            <rFont val="Meiryo UI"/>
            <family val="3"/>
            <charset val="128"/>
          </rPr>
          <t>欧州向け</t>
        </r>
        <r>
          <rPr>
            <sz val="11"/>
            <color indexed="81"/>
            <rFont val="Segoe UI"/>
            <family val="2"/>
          </rPr>
          <t>TSLB</t>
        </r>
        <r>
          <rPr>
            <sz val="11"/>
            <color indexed="81"/>
            <rFont val="Meiryo UI"/>
            <family val="3"/>
            <charset val="128"/>
          </rPr>
          <t>サービスの必須項目となります。
欧州にて</t>
        </r>
        <r>
          <rPr>
            <sz val="11"/>
            <color indexed="81"/>
            <rFont val="Segoe UI"/>
            <family val="2"/>
          </rPr>
          <t>FESCO</t>
        </r>
        <r>
          <rPr>
            <sz val="11"/>
            <color indexed="81"/>
            <rFont val="Meiryo UI"/>
            <family val="3"/>
            <charset val="128"/>
          </rPr>
          <t>のパートナーが発行する</t>
        </r>
        <r>
          <rPr>
            <sz val="11"/>
            <color indexed="81"/>
            <rFont val="Segoe UI"/>
            <family val="2"/>
          </rPr>
          <t>T1 Document</t>
        </r>
        <r>
          <rPr>
            <sz val="11"/>
            <color indexed="81"/>
            <rFont val="Meiryo UI"/>
            <family val="3"/>
            <charset val="128"/>
          </rPr>
          <t>の内容確認のため、
コンサイニー様、またはコンサイニー様が欧州側で起用される現地側の
フォワーダー</t>
        </r>
        <r>
          <rPr>
            <sz val="11"/>
            <color indexed="81"/>
            <rFont val="Segoe UI"/>
            <family val="2"/>
          </rPr>
          <t>(</t>
        </r>
        <r>
          <rPr>
            <sz val="11"/>
            <color indexed="81"/>
            <rFont val="Meiryo UI"/>
            <family val="3"/>
            <charset val="128"/>
          </rPr>
          <t>通関手配含む</t>
        </r>
        <r>
          <rPr>
            <sz val="11"/>
            <color indexed="81"/>
            <rFont val="Segoe UI"/>
            <family val="2"/>
          </rPr>
          <t>)</t>
        </r>
        <r>
          <rPr>
            <sz val="11"/>
            <color indexed="81"/>
            <rFont val="Meiryo UI"/>
            <family val="3"/>
            <charset val="128"/>
          </rPr>
          <t>の会社名、ご担当者様名を記載ください。
イタリア</t>
        </r>
        <r>
          <rPr>
            <sz val="11"/>
            <color indexed="81"/>
            <rFont val="Segoe UI"/>
            <family val="2"/>
          </rPr>
          <t>(MELZO or SEGRATE)</t>
        </r>
        <r>
          <rPr>
            <sz val="11"/>
            <color indexed="81"/>
            <rFont val="Meiryo UI"/>
            <family val="3"/>
            <charset val="128"/>
          </rPr>
          <t>鉄道駅向け及び鉄道駅経由ドア向けは必ず明記ください</t>
        </r>
      </text>
    </comment>
    <comment ref="J21" authorId="0" shapeId="0" xr:uid="{E8D7F812-C9A0-46BE-8637-76197345B6EC}">
      <text>
        <r>
          <rPr>
            <b/>
            <sz val="11"/>
            <color indexed="81"/>
            <rFont val="Meiryo UI"/>
            <family val="3"/>
            <charset val="128"/>
          </rPr>
          <t>トランスロシアエージェンシージャパン</t>
        </r>
        <r>
          <rPr>
            <b/>
            <sz val="11"/>
            <color indexed="81"/>
            <rFont val="Segoe UI"/>
            <family val="2"/>
          </rPr>
          <t>:</t>
        </r>
        <r>
          <rPr>
            <sz val="11"/>
            <color indexed="81"/>
            <rFont val="Segoe UI"/>
            <family val="2"/>
          </rPr>
          <t xml:space="preserve">
</t>
        </r>
        <r>
          <rPr>
            <sz val="11"/>
            <color indexed="81"/>
            <rFont val="Meiryo UI"/>
            <family val="3"/>
            <charset val="128"/>
          </rPr>
          <t>欧州向け</t>
        </r>
        <r>
          <rPr>
            <sz val="11"/>
            <color indexed="81"/>
            <rFont val="Segoe UI"/>
            <family val="2"/>
          </rPr>
          <t>TSLB</t>
        </r>
        <r>
          <rPr>
            <sz val="11"/>
            <color indexed="81"/>
            <rFont val="Meiryo UI"/>
            <family val="3"/>
            <charset val="128"/>
          </rPr>
          <t>サービスの必須項目となります。
欧州にて</t>
        </r>
        <r>
          <rPr>
            <sz val="11"/>
            <color indexed="81"/>
            <rFont val="Segoe UI"/>
            <family val="2"/>
          </rPr>
          <t>FESCO</t>
        </r>
        <r>
          <rPr>
            <sz val="11"/>
            <color indexed="81"/>
            <rFont val="Meiryo UI"/>
            <family val="3"/>
            <charset val="128"/>
          </rPr>
          <t>のパートナーが発行する</t>
        </r>
        <r>
          <rPr>
            <sz val="11"/>
            <color indexed="81"/>
            <rFont val="Segoe UI"/>
            <family val="2"/>
          </rPr>
          <t>T1 Document</t>
        </r>
        <r>
          <rPr>
            <sz val="11"/>
            <color indexed="81"/>
            <rFont val="Meiryo UI"/>
            <family val="3"/>
            <charset val="128"/>
          </rPr>
          <t>の内容確認のため、
コンサイニー様、またはコンサイニー様が欧州側で起用される現地側の
フォワーダー</t>
        </r>
        <r>
          <rPr>
            <sz val="11"/>
            <color indexed="81"/>
            <rFont val="Segoe UI"/>
            <family val="2"/>
          </rPr>
          <t>(</t>
        </r>
        <r>
          <rPr>
            <sz val="11"/>
            <color indexed="81"/>
            <rFont val="Meiryo UI"/>
            <family val="3"/>
            <charset val="128"/>
          </rPr>
          <t>通関手配含む</t>
        </r>
        <r>
          <rPr>
            <sz val="11"/>
            <color indexed="81"/>
            <rFont val="Segoe UI"/>
            <family val="2"/>
          </rPr>
          <t>)</t>
        </r>
        <r>
          <rPr>
            <sz val="11"/>
            <color indexed="81"/>
            <rFont val="Meiryo UI"/>
            <family val="3"/>
            <charset val="128"/>
          </rPr>
          <t>のご担当者様のお電話番号を明記ください。
イタリア</t>
        </r>
        <r>
          <rPr>
            <sz val="11"/>
            <color indexed="81"/>
            <rFont val="Segoe UI"/>
            <family val="2"/>
          </rPr>
          <t>(MELZO or SEGRATE)</t>
        </r>
        <r>
          <rPr>
            <sz val="11"/>
            <color indexed="81"/>
            <rFont val="Meiryo UI"/>
            <family val="3"/>
            <charset val="128"/>
          </rPr>
          <t>鉄道駅向け及び鉄道駅経由ドア向けは必ず明記ください</t>
        </r>
      </text>
    </comment>
    <comment ref="J22" authorId="0" shapeId="0" xr:uid="{FFF45E45-1871-42B1-8362-E5706E01BFBB}">
      <text>
        <r>
          <rPr>
            <b/>
            <sz val="11"/>
            <color indexed="81"/>
            <rFont val="Meiryo UI"/>
            <family val="3"/>
            <charset val="128"/>
          </rPr>
          <t>トランスロシアエージェンシージャパン:</t>
        </r>
        <r>
          <rPr>
            <sz val="11"/>
            <color indexed="81"/>
            <rFont val="Meiryo UI"/>
            <family val="3"/>
            <charset val="128"/>
          </rPr>
          <t xml:space="preserve">
欧州向けTSLBサービスの必須項目となります。
欧州にてFESCOのパートナーが発行するT1 Documentの内容確認のため、
コンサイニー様、またはコンサイニー様が欧州側で起用される現地側の
フォワーダー(通関手配含む)のご担当者様のメールアドレスを明記ください。
イタリア(MELZO or SEGRATE)鉄道駅向け及び鉄道駅経由ドア向けは必ず明記ください</t>
        </r>
      </text>
    </comment>
  </commentList>
</comments>
</file>

<file path=xl/sharedStrings.xml><?xml version="1.0" encoding="utf-8"?>
<sst xmlns="http://schemas.openxmlformats.org/spreadsheetml/2006/main" count="735" uniqueCount="317">
  <si>
    <t xml:space="preserve">  </t>
  </si>
  <si>
    <t>ETA</t>
    <phoneticPr fontId="1"/>
  </si>
  <si>
    <t>ETD</t>
    <phoneticPr fontId="1"/>
  </si>
  <si>
    <t>20'GP</t>
    <phoneticPr fontId="1"/>
  </si>
  <si>
    <t>40'HC</t>
    <phoneticPr fontId="1"/>
  </si>
  <si>
    <t>20'RF</t>
    <phoneticPr fontId="1"/>
  </si>
  <si>
    <t>40'RH</t>
    <phoneticPr fontId="1"/>
  </si>
  <si>
    <t>20'OT</t>
    <phoneticPr fontId="1"/>
  </si>
  <si>
    <t>40'OT</t>
    <phoneticPr fontId="1"/>
  </si>
  <si>
    <t>20'FR</t>
    <phoneticPr fontId="1"/>
  </si>
  <si>
    <t>40'FR</t>
    <phoneticPr fontId="1"/>
  </si>
  <si>
    <t>Booking No.</t>
    <phoneticPr fontId="1"/>
  </si>
  <si>
    <t>VICTORY STAR 038</t>
    <phoneticPr fontId="1"/>
  </si>
  <si>
    <t>ORTOLAN EPSILON 029</t>
    <phoneticPr fontId="1"/>
  </si>
  <si>
    <t>ORTOLAN EPSILON 030</t>
    <phoneticPr fontId="1"/>
  </si>
  <si>
    <t>YOKOHAMA</t>
    <phoneticPr fontId="1"/>
  </si>
  <si>
    <t>Vsl &amp; Voy.</t>
    <phoneticPr fontId="1"/>
  </si>
  <si>
    <t>SHIMIZU</t>
    <phoneticPr fontId="1"/>
  </si>
  <si>
    <t>SENDAI</t>
    <phoneticPr fontId="1"/>
  </si>
  <si>
    <t>NAGOYA</t>
    <phoneticPr fontId="1"/>
  </si>
  <si>
    <t>KOBE</t>
    <phoneticPr fontId="1"/>
  </si>
  <si>
    <t>BUSAN</t>
    <phoneticPr fontId="1"/>
  </si>
  <si>
    <t>TOYAMASHINKO</t>
    <phoneticPr fontId="1"/>
  </si>
  <si>
    <t>VLADIVOSTOK</t>
    <phoneticPr fontId="1"/>
  </si>
  <si>
    <t>VOSTOCHINY</t>
    <phoneticPr fontId="1"/>
  </si>
  <si>
    <t>ORTOLAN EPSILON 030</t>
    <phoneticPr fontId="1"/>
  </si>
  <si>
    <t>Doc. Cut</t>
    <phoneticPr fontId="1"/>
  </si>
  <si>
    <t>CY Cut</t>
    <phoneticPr fontId="1"/>
  </si>
  <si>
    <t>ORTOLAN EPSILON 031</t>
    <phoneticPr fontId="1"/>
  </si>
  <si>
    <t>VICTORY STAR 041</t>
    <phoneticPr fontId="1"/>
  </si>
  <si>
    <t>ORTOLAN EPSILON 032</t>
    <phoneticPr fontId="1"/>
  </si>
  <si>
    <t>VICTORY STAR 042</t>
    <phoneticPr fontId="1"/>
  </si>
  <si>
    <t>ORTOLAN EPSILON 033</t>
    <phoneticPr fontId="1"/>
  </si>
  <si>
    <t>ORTOLAN EPSILON 034</t>
    <phoneticPr fontId="1"/>
  </si>
  <si>
    <r>
      <t xml:space="preserve">CY Cutoff Date &amp; Time </t>
    </r>
    <r>
      <rPr>
        <sz val="9"/>
        <color theme="1"/>
        <rFont val="Segoe UI"/>
        <family val="2"/>
      </rPr>
      <t>(CY</t>
    </r>
    <r>
      <rPr>
        <sz val="9"/>
        <color theme="1"/>
        <rFont val="Meiryo UI"/>
        <family val="3"/>
        <charset val="128"/>
      </rPr>
      <t>カット日・時間</t>
    </r>
    <r>
      <rPr>
        <sz val="9"/>
        <color theme="1"/>
        <rFont val="Segoe UI"/>
        <family val="2"/>
      </rPr>
      <t>)</t>
    </r>
    <rPh sb="28" eb="29">
      <t>ビ</t>
    </rPh>
    <rPh sb="30" eb="32">
      <t>ジカン</t>
    </rPh>
    <phoneticPr fontId="1"/>
  </si>
  <si>
    <r>
      <t xml:space="preserve">Document Cutoff Date &amp; Time </t>
    </r>
    <r>
      <rPr>
        <sz val="9"/>
        <color theme="1"/>
        <rFont val="Meiryo UI"/>
        <family val="3"/>
        <charset val="128"/>
      </rPr>
      <t>(書類カット日・時間)</t>
    </r>
    <rPh sb="29" eb="31">
      <t>ショルイ</t>
    </rPh>
    <rPh sb="34" eb="35">
      <t>ビ</t>
    </rPh>
    <rPh sb="36" eb="38">
      <t>ジカン</t>
    </rPh>
    <phoneticPr fontId="1"/>
  </si>
  <si>
    <r>
      <t xml:space="preserve">Import Customs Formalities </t>
    </r>
    <r>
      <rPr>
        <sz val="9"/>
        <color theme="1"/>
        <rFont val="Meiryo UI"/>
        <family val="3"/>
        <charset val="128"/>
      </rPr>
      <t>(輸入通関申告地)</t>
    </r>
    <rPh sb="28" eb="30">
      <t>ユニュウ</t>
    </rPh>
    <rPh sb="30" eb="32">
      <t>ツウカン</t>
    </rPh>
    <rPh sb="32" eb="34">
      <t>シンコク</t>
    </rPh>
    <rPh sb="34" eb="35">
      <t>チ</t>
    </rPh>
    <phoneticPr fontId="1"/>
  </si>
  <si>
    <r>
      <t xml:space="preserve">Payment Term </t>
    </r>
    <r>
      <rPr>
        <sz val="9"/>
        <color theme="1"/>
        <rFont val="Meiryo UI"/>
        <family val="3"/>
        <charset val="128"/>
      </rPr>
      <t>(お支払い条件)</t>
    </r>
    <rPh sb="15" eb="17">
      <t>シハラ</t>
    </rPh>
    <rPh sb="18" eb="20">
      <t>ジョウケン</t>
    </rPh>
    <phoneticPr fontId="1"/>
  </si>
  <si>
    <r>
      <t xml:space="preserve">DG or Non-DG </t>
    </r>
    <r>
      <rPr>
        <sz val="9"/>
        <color theme="1"/>
        <rFont val="Meiryo UI"/>
        <family val="3"/>
        <charset val="128"/>
      </rPr>
      <t>(危険品の有無)</t>
    </r>
    <rPh sb="14" eb="17">
      <t>キケンヒン</t>
    </rPh>
    <rPh sb="18" eb="20">
      <t>ウム</t>
    </rPh>
    <phoneticPr fontId="1"/>
  </si>
  <si>
    <r>
      <t xml:space="preserve">Vessel &amp; Voyage </t>
    </r>
    <r>
      <rPr>
        <sz val="9"/>
        <color theme="1"/>
        <rFont val="Meiryo UI"/>
        <family val="3"/>
        <charset val="128"/>
      </rPr>
      <t>(本船名・航海番号)</t>
    </r>
    <rPh sb="17" eb="20">
      <t>ホンセンメイ</t>
    </rPh>
    <phoneticPr fontId="1"/>
  </si>
  <si>
    <r>
      <t xml:space="preserve">Port of Discharge </t>
    </r>
    <r>
      <rPr>
        <sz val="9"/>
        <color theme="1"/>
        <rFont val="Meiryo UI"/>
        <family val="3"/>
        <charset val="128"/>
      </rPr>
      <t>(揚げ港)</t>
    </r>
    <rPh sb="19" eb="20">
      <t>ア</t>
    </rPh>
    <rPh sb="21" eb="22">
      <t>コウ</t>
    </rPh>
    <phoneticPr fontId="1"/>
  </si>
  <si>
    <r>
      <t xml:space="preserve">Port of Loading </t>
    </r>
    <r>
      <rPr>
        <sz val="9"/>
        <color theme="1"/>
        <rFont val="Meiryo UI"/>
        <family val="3"/>
        <charset val="128"/>
      </rPr>
      <t>(積み港)</t>
    </r>
    <rPh sb="17" eb="18">
      <t>ツ</t>
    </rPh>
    <rPh sb="19" eb="20">
      <t>コウ</t>
    </rPh>
    <phoneticPr fontId="1"/>
  </si>
  <si>
    <r>
      <t xml:space="preserve">Item over 1.5 ton </t>
    </r>
    <r>
      <rPr>
        <sz val="9"/>
        <color theme="1"/>
        <rFont val="Segoe UI"/>
        <family val="2"/>
      </rPr>
      <t>(1.5 ton</t>
    </r>
    <r>
      <rPr>
        <sz val="9"/>
        <color theme="1"/>
        <rFont val="Meiryo UI"/>
        <family val="3"/>
        <charset val="128"/>
      </rPr>
      <t>超の貨物の有無</t>
    </r>
    <r>
      <rPr>
        <sz val="9"/>
        <color theme="1"/>
        <rFont val="Segoe UI"/>
        <family val="2"/>
      </rPr>
      <t>)</t>
    </r>
    <rPh sb="26" eb="27">
      <t>チョウ</t>
    </rPh>
    <rPh sb="28" eb="30">
      <t>カモツ</t>
    </rPh>
    <rPh sb="31" eb="33">
      <t>ウム</t>
    </rPh>
    <phoneticPr fontId="1"/>
  </si>
  <si>
    <t>Germany</t>
    <phoneticPr fontId="1"/>
  </si>
  <si>
    <t>CY Hamburg (Eurokombi Terminal)</t>
    <phoneticPr fontId="1"/>
  </si>
  <si>
    <t>CY Frankfurt Oder PCCI</t>
    <phoneticPr fontId="1"/>
  </si>
  <si>
    <t>DOOR Frankfurt Oder</t>
    <phoneticPr fontId="1"/>
  </si>
  <si>
    <t>DOOR Hamburg</t>
    <phoneticPr fontId="1"/>
  </si>
  <si>
    <t>CY Duisburg DIT</t>
    <phoneticPr fontId="1"/>
  </si>
  <si>
    <t>DOOR Duisburg</t>
    <phoneticPr fontId="1"/>
  </si>
  <si>
    <t>DOOR Berlin</t>
    <phoneticPr fontId="1"/>
  </si>
  <si>
    <t>DOOR Chemitz</t>
    <phoneticPr fontId="1"/>
  </si>
  <si>
    <t>DOOR Dortmund</t>
    <phoneticPr fontId="1"/>
  </si>
  <si>
    <t>DOOR Essen</t>
    <phoneticPr fontId="1"/>
  </si>
  <si>
    <t>DOOR Karst</t>
    <phoneticPr fontId="1"/>
  </si>
  <si>
    <t>DOOR Krefeld</t>
    <phoneticPr fontId="1"/>
  </si>
  <si>
    <t>DOOR Koln</t>
    <phoneticPr fontId="1"/>
  </si>
  <si>
    <t>DOOR Frankfurt Main</t>
    <phoneticPr fontId="1"/>
  </si>
  <si>
    <t>DOOR Hannover</t>
    <phoneticPr fontId="1"/>
  </si>
  <si>
    <t>DOOR Munich</t>
    <phoneticPr fontId="1"/>
  </si>
  <si>
    <t>DOOR Nurnberg</t>
    <phoneticPr fontId="1"/>
  </si>
  <si>
    <t>DOOR Stuttgart</t>
    <phoneticPr fontId="1"/>
  </si>
  <si>
    <t>DOOR Unterwellenborn</t>
    <phoneticPr fontId="1"/>
  </si>
  <si>
    <t>DOOR Weinar</t>
    <phoneticPr fontId="1"/>
  </si>
  <si>
    <t>Poland</t>
    <phoneticPr fontId="1"/>
  </si>
  <si>
    <t>CY Poznan PCCI</t>
    <phoneticPr fontId="1"/>
  </si>
  <si>
    <t>DOOR Poznan</t>
    <phoneticPr fontId="1"/>
  </si>
  <si>
    <t>CY Kutno PCCI</t>
    <phoneticPr fontId="1"/>
  </si>
  <si>
    <t>DOOR Kutno</t>
    <phoneticPr fontId="1"/>
  </si>
  <si>
    <t>CY Kolbuszowa PCCI</t>
    <phoneticPr fontId="1"/>
  </si>
  <si>
    <t>CY Gliwice PCCI</t>
    <phoneticPr fontId="1"/>
  </si>
  <si>
    <t>DOOR Gliwice</t>
    <phoneticPr fontId="1"/>
  </si>
  <si>
    <t>CY Brzeg Dolny PCCI</t>
    <phoneticPr fontId="1"/>
  </si>
  <si>
    <t>DOOR Brzeg Dolny</t>
    <phoneticPr fontId="1"/>
  </si>
  <si>
    <t>DOOR Bielsko Biala</t>
    <phoneticPr fontId="1"/>
  </si>
  <si>
    <t>DOOR Katowice</t>
    <phoneticPr fontId="1"/>
  </si>
  <si>
    <t>DOOR Krakow</t>
    <phoneticPr fontId="1"/>
  </si>
  <si>
    <t>DOOR Lodz</t>
    <phoneticPr fontId="1"/>
  </si>
  <si>
    <t>DOOR Pruszcow</t>
    <phoneticPr fontId="1"/>
  </si>
  <si>
    <t>DOOR Rzeszow</t>
    <phoneticPr fontId="1"/>
  </si>
  <si>
    <t>DOOR Warsaw</t>
    <phoneticPr fontId="1"/>
  </si>
  <si>
    <t>DOOR Wroclaw</t>
    <phoneticPr fontId="1"/>
  </si>
  <si>
    <t>DOOR Wronki</t>
    <phoneticPr fontId="1"/>
  </si>
  <si>
    <t>DOOR Zarow</t>
    <phoneticPr fontId="1"/>
  </si>
  <si>
    <t>Netherland</t>
    <phoneticPr fontId="1"/>
  </si>
  <si>
    <t>CY Rotterdam CTT</t>
    <phoneticPr fontId="1"/>
  </si>
  <si>
    <t>DOOR Rotterdam</t>
    <phoneticPr fontId="1"/>
  </si>
  <si>
    <t>DOOR Tilburg</t>
    <phoneticPr fontId="1"/>
  </si>
  <si>
    <t>DOOR Shassenheim</t>
    <phoneticPr fontId="1"/>
  </si>
  <si>
    <t>Belgium</t>
    <phoneticPr fontId="1"/>
  </si>
  <si>
    <t>CY Antwerp Main-Hub</t>
    <phoneticPr fontId="1"/>
  </si>
  <si>
    <t>DOOR Antwerp</t>
    <phoneticPr fontId="1"/>
  </si>
  <si>
    <t>DOOR Brussels</t>
    <phoneticPr fontId="1"/>
  </si>
  <si>
    <t>DOOR Tessenderlo</t>
    <phoneticPr fontId="1"/>
  </si>
  <si>
    <t>DOOR Zeebrugge</t>
    <phoneticPr fontId="1"/>
  </si>
  <si>
    <t>Slovakia</t>
    <phoneticPr fontId="1"/>
  </si>
  <si>
    <t>DOOR Galanta</t>
    <phoneticPr fontId="1"/>
  </si>
  <si>
    <t>DOOR Bratislava</t>
    <phoneticPr fontId="1"/>
  </si>
  <si>
    <t>DOOR Koisce</t>
    <phoneticPr fontId="1"/>
  </si>
  <si>
    <t>Czech</t>
    <phoneticPr fontId="1"/>
  </si>
  <si>
    <t>DOOR Burno</t>
    <phoneticPr fontId="1"/>
  </si>
  <si>
    <t>DOOR Kolin</t>
    <phoneticPr fontId="1"/>
  </si>
  <si>
    <t>DOOR Ostrava</t>
    <phoneticPr fontId="1"/>
  </si>
  <si>
    <t>DOOR Prague</t>
    <phoneticPr fontId="1"/>
  </si>
  <si>
    <t>Hungary</t>
    <phoneticPr fontId="1"/>
  </si>
  <si>
    <t>DOOR Budapest</t>
    <phoneticPr fontId="1"/>
  </si>
  <si>
    <t>DOOR Debrecen</t>
    <phoneticPr fontId="1"/>
  </si>
  <si>
    <t>DOOR Tiszaujvaros</t>
    <phoneticPr fontId="1"/>
  </si>
  <si>
    <t>Austria</t>
    <phoneticPr fontId="1"/>
  </si>
  <si>
    <t>DOOR Graz</t>
    <phoneticPr fontId="1"/>
  </si>
  <si>
    <t>DOOR Vienna</t>
    <phoneticPr fontId="1"/>
  </si>
  <si>
    <t>France</t>
    <phoneticPr fontId="1"/>
  </si>
  <si>
    <t>DOOR Lyon</t>
    <phoneticPr fontId="1"/>
  </si>
  <si>
    <t>DOOR Marseille</t>
    <phoneticPr fontId="1"/>
  </si>
  <si>
    <t>DOOR Paris</t>
    <phoneticPr fontId="1"/>
  </si>
  <si>
    <t>Italy</t>
    <phoneticPr fontId="1"/>
  </si>
  <si>
    <t>DOOR Milan</t>
    <phoneticPr fontId="1"/>
  </si>
  <si>
    <t>FOR Segrate (Milan)</t>
    <phoneticPr fontId="1"/>
  </si>
  <si>
    <t>DOOR Rome</t>
    <phoneticPr fontId="1"/>
  </si>
  <si>
    <t>Switzerland</t>
    <phoneticPr fontId="1"/>
  </si>
  <si>
    <t>DOOR Zurich</t>
    <phoneticPr fontId="1"/>
  </si>
  <si>
    <t>Romania</t>
    <phoneticPr fontId="1"/>
  </si>
  <si>
    <t>DOOR Bukarest</t>
    <phoneticPr fontId="1"/>
  </si>
  <si>
    <t>DOOR Cluj</t>
    <phoneticPr fontId="1"/>
  </si>
  <si>
    <t>DOOR Timisoara</t>
    <phoneticPr fontId="1"/>
  </si>
  <si>
    <t>Bulgaria</t>
    <phoneticPr fontId="1"/>
  </si>
  <si>
    <t>DOOR Plowdiw</t>
    <phoneticPr fontId="1"/>
  </si>
  <si>
    <t>CY Poznan PCCI via Vladivostok</t>
    <phoneticPr fontId="1"/>
  </si>
  <si>
    <t>DOOR Poznan via Vladivostok</t>
    <phoneticPr fontId="1"/>
  </si>
  <si>
    <t>CY Kutno PCCI via Vladivostok</t>
    <phoneticPr fontId="1"/>
  </si>
  <si>
    <t>DOOR Kutno via Vladivostok</t>
    <phoneticPr fontId="1"/>
  </si>
  <si>
    <t>CY Kolbuszowa PCCI via Vladivostok</t>
    <phoneticPr fontId="1"/>
  </si>
  <si>
    <t>CY Gliwice PCCI via Vladivostok</t>
    <phoneticPr fontId="1"/>
  </si>
  <si>
    <t>DOOR Gliwice via Vladivostok</t>
    <phoneticPr fontId="1"/>
  </si>
  <si>
    <t>CY Brzeg Dolny PCCI via Vladivostok</t>
    <phoneticPr fontId="1"/>
  </si>
  <si>
    <t>DOOR Brzeg Dolny via Vladivostok</t>
    <phoneticPr fontId="1"/>
  </si>
  <si>
    <t>DOOR Bielsko Biala via Vladivostok</t>
    <phoneticPr fontId="1"/>
  </si>
  <si>
    <t>DOOR Katowice via Vladivostok</t>
    <phoneticPr fontId="1"/>
  </si>
  <si>
    <t>DOOR Krakow via Vladivostok</t>
    <phoneticPr fontId="1"/>
  </si>
  <si>
    <t>DOOR Lodz via Vladivostok</t>
    <phoneticPr fontId="1"/>
  </si>
  <si>
    <t>DOOR Pruszcow via Vladivostok</t>
    <phoneticPr fontId="1"/>
  </si>
  <si>
    <t>DOOR Rzeszow via Vladivostok</t>
    <phoneticPr fontId="1"/>
  </si>
  <si>
    <t>DOOR Warsaw via Vladivostok</t>
    <phoneticPr fontId="1"/>
  </si>
  <si>
    <t>DOOR Wroclaw via Vladivostok</t>
    <phoneticPr fontId="1"/>
  </si>
  <si>
    <t>DOOR Wronki via Vladivostok</t>
    <phoneticPr fontId="1"/>
  </si>
  <si>
    <t>DOOR Zarow via Vladivostok</t>
    <phoneticPr fontId="1"/>
  </si>
  <si>
    <t>DOOR Hamburg via Vladivostok</t>
    <phoneticPr fontId="1"/>
  </si>
  <si>
    <t>CY Frankfurt Oder PCCI  via Vladivostok</t>
    <phoneticPr fontId="1"/>
  </si>
  <si>
    <t>DOOR Frankfurt Oder via Vladivostok</t>
    <phoneticPr fontId="1"/>
  </si>
  <si>
    <t>CY Duisburg DIT  via Vladivostok</t>
    <phoneticPr fontId="1"/>
  </si>
  <si>
    <t>DOOR Duisburg  via Vladivostok</t>
    <phoneticPr fontId="1"/>
  </si>
  <si>
    <t>DOOR Berlin via Vladivostok</t>
    <phoneticPr fontId="1"/>
  </si>
  <si>
    <t>DOOR Chemitz  via Vladivostok</t>
    <phoneticPr fontId="1"/>
  </si>
  <si>
    <t>DOOR Dortmund via Vladivostok</t>
    <phoneticPr fontId="1"/>
  </si>
  <si>
    <t>DOOR Essen via Vladivostok</t>
    <phoneticPr fontId="1"/>
  </si>
  <si>
    <t>DOOR Karst via Vladivostok</t>
    <phoneticPr fontId="1"/>
  </si>
  <si>
    <t>DOOR Krefeld via Vladivostok</t>
    <phoneticPr fontId="1"/>
  </si>
  <si>
    <t>DOOR Koln via Vladivostok</t>
    <phoneticPr fontId="1"/>
  </si>
  <si>
    <t>DOOR Frankfurt Main via Vladivostok</t>
    <phoneticPr fontId="1"/>
  </si>
  <si>
    <t>DOOR Hannover via Vladivostok</t>
    <phoneticPr fontId="1"/>
  </si>
  <si>
    <t>DOOR Munich via Vladivostok</t>
    <phoneticPr fontId="1"/>
  </si>
  <si>
    <t>DOOR Nurnberg via Vladivostok</t>
    <phoneticPr fontId="1"/>
  </si>
  <si>
    <t>DOOR Stuttgart via Vladivostok</t>
    <phoneticPr fontId="1"/>
  </si>
  <si>
    <t>DOOR Unterwellenborn via Vladivostok</t>
    <phoneticPr fontId="1"/>
  </si>
  <si>
    <t>DOOR Rotterdam via Vladivostok</t>
    <phoneticPr fontId="1"/>
  </si>
  <si>
    <t>DOOR Tilburg via Vladivostok</t>
    <phoneticPr fontId="1"/>
  </si>
  <si>
    <t>DOOR Shassenheim via Vladivostok</t>
    <phoneticPr fontId="1"/>
  </si>
  <si>
    <t>DOOR Antwerp via Vladivostok</t>
    <phoneticPr fontId="1"/>
  </si>
  <si>
    <t>DOOR Brussels via Vladivostok</t>
    <phoneticPr fontId="1"/>
  </si>
  <si>
    <t>DOOR Tessenderlo via Vladivostok</t>
    <phoneticPr fontId="1"/>
  </si>
  <si>
    <t>DOOR Zeebrugge via Vladivostok</t>
    <phoneticPr fontId="1"/>
  </si>
  <si>
    <t>DOOR Galanta via Vladivostok</t>
    <phoneticPr fontId="1"/>
  </si>
  <si>
    <t>DOOR Bratislava via Vladivostok</t>
    <phoneticPr fontId="1"/>
  </si>
  <si>
    <t>DOOR Koisce via Vladivostok</t>
    <phoneticPr fontId="1"/>
  </si>
  <si>
    <t>DOOR Burno via Vladivostok</t>
    <phoneticPr fontId="1"/>
  </si>
  <si>
    <t>DOOR Kolin via Vladivostok</t>
    <phoneticPr fontId="1"/>
  </si>
  <si>
    <t>DOOR Ostrava via Vladivostok</t>
    <phoneticPr fontId="1"/>
  </si>
  <si>
    <t>DOOR Prague via Vladivostok</t>
    <phoneticPr fontId="1"/>
  </si>
  <si>
    <t>DOOR Budapest via Vladivostok</t>
    <phoneticPr fontId="1"/>
  </si>
  <si>
    <t>DOOR Debrecen via Vladivostok</t>
    <phoneticPr fontId="1"/>
  </si>
  <si>
    <t>DOOR Tiszaujvaros via Vladivostok</t>
    <phoneticPr fontId="1"/>
  </si>
  <si>
    <t>DOOR Graz via Vladivostok</t>
    <phoneticPr fontId="1"/>
  </si>
  <si>
    <t>DOOR Vienna via Vladivostok</t>
    <phoneticPr fontId="1"/>
  </si>
  <si>
    <t>DOOR Lyon via Vladivostok</t>
    <phoneticPr fontId="1"/>
  </si>
  <si>
    <t>DOOR Marseille via Vladivostok</t>
    <phoneticPr fontId="1"/>
  </si>
  <si>
    <t>DOOR Paris via Vladivostok</t>
    <phoneticPr fontId="1"/>
  </si>
  <si>
    <t>DOOR Milan via Vladivostok</t>
    <phoneticPr fontId="1"/>
  </si>
  <si>
    <t>DOOR Rome via Vladivostok</t>
    <phoneticPr fontId="1"/>
  </si>
  <si>
    <t>DOOR Zurich via Vladivostok</t>
    <phoneticPr fontId="1"/>
  </si>
  <si>
    <t>DOOR Bukarest via Vladivostok</t>
    <phoneticPr fontId="1"/>
  </si>
  <si>
    <t>DOOR Cluj via Vladivostok</t>
    <phoneticPr fontId="1"/>
  </si>
  <si>
    <t>DOOR Timisoara via Vladivostok</t>
    <phoneticPr fontId="1"/>
  </si>
  <si>
    <t>DOOR Plowdiw via Vladivostok</t>
    <phoneticPr fontId="1"/>
  </si>
  <si>
    <r>
      <t>Service Type</t>
    </r>
    <r>
      <rPr>
        <sz val="9"/>
        <color theme="1"/>
        <rFont val="Segoe UI"/>
        <family val="2"/>
      </rPr>
      <t xml:space="preserve"> (</t>
    </r>
    <r>
      <rPr>
        <sz val="9"/>
        <color theme="1"/>
        <rFont val="Meiryo UI"/>
        <family val="3"/>
        <charset val="128"/>
      </rPr>
      <t>仕向け先輸送ターム, 内陸・欧州向け)</t>
    </r>
    <rPh sb="14" eb="16">
      <t>シム</t>
    </rPh>
    <rPh sb="17" eb="18">
      <t>サキ</t>
    </rPh>
    <rPh sb="18" eb="20">
      <t>ユソウ</t>
    </rPh>
    <rPh sb="25" eb="27">
      <t>ナイリク</t>
    </rPh>
    <rPh sb="28" eb="30">
      <t>オウシュウ</t>
    </rPh>
    <phoneticPr fontId="1"/>
  </si>
  <si>
    <t>FOR Chukursay (Tashkent) via Vladivostok</t>
    <phoneticPr fontId="1"/>
  </si>
  <si>
    <t>FOR Almaty-1 via Vladivostok</t>
    <phoneticPr fontId="1"/>
  </si>
  <si>
    <t>FOR Sarayagach via Vladivostok</t>
    <phoneticPr fontId="1"/>
  </si>
  <si>
    <t>--- RUSSIAN FEDERATION ---</t>
    <phoneticPr fontId="1"/>
  </si>
  <si>
    <t>--- UZBEKISTAN ---</t>
    <phoneticPr fontId="1"/>
  </si>
  <si>
    <t>--- KAZAKHSTAN ---</t>
    <phoneticPr fontId="1"/>
  </si>
  <si>
    <t>--- POLAND ---</t>
    <phoneticPr fontId="1"/>
  </si>
  <si>
    <t>--- GERMANY ---</t>
    <phoneticPr fontId="1"/>
  </si>
  <si>
    <t>--- NETHERLAND ---</t>
    <phoneticPr fontId="1"/>
  </si>
  <si>
    <t>--- BELGIUM ---</t>
    <phoneticPr fontId="1"/>
  </si>
  <si>
    <t>--- SLOVAKIA ---</t>
    <phoneticPr fontId="1"/>
  </si>
  <si>
    <t>--- CZECH REPUBLIC ---</t>
    <phoneticPr fontId="1"/>
  </si>
  <si>
    <t>--- HUNGARY ---</t>
    <phoneticPr fontId="1"/>
  </si>
  <si>
    <t>--- AUSTRIA ---</t>
    <phoneticPr fontId="1"/>
  </si>
  <si>
    <t>--- FRANCE ---</t>
    <phoneticPr fontId="1"/>
  </si>
  <si>
    <t>--- ITALY ---</t>
    <phoneticPr fontId="1"/>
  </si>
  <si>
    <t>--- SWITZERLAND ---</t>
    <phoneticPr fontId="1"/>
  </si>
  <si>
    <t>--- ROMANIA ---</t>
    <phoneticPr fontId="1"/>
  </si>
  <si>
    <t>--- BULGARIA ---</t>
    <phoneticPr fontId="1"/>
  </si>
  <si>
    <r>
      <t xml:space="preserve">Other </t>
    </r>
    <r>
      <rPr>
        <sz val="9"/>
        <color theme="1"/>
        <rFont val="Meiryo UI"/>
        <family val="3"/>
        <charset val="128"/>
      </rPr>
      <t xml:space="preserve">(リスト外の仕向け地) </t>
    </r>
    <r>
      <rPr>
        <sz val="9"/>
        <color rgb="FFFF0000"/>
        <rFont val="Meiryo UI"/>
        <family val="3"/>
        <charset val="128"/>
      </rPr>
      <t>**ご入力下さい</t>
    </r>
    <rPh sb="10" eb="11">
      <t>ガイ</t>
    </rPh>
    <rPh sb="12" eb="14">
      <t>シム</t>
    </rPh>
    <rPh sb="15" eb="16">
      <t>チ</t>
    </rPh>
    <rPh sb="21" eb="23">
      <t>ニュウリョク</t>
    </rPh>
    <rPh sb="23" eb="24">
      <t>クダ</t>
    </rPh>
    <phoneticPr fontId="1"/>
  </si>
  <si>
    <r>
      <t xml:space="preserve">Delivery Address </t>
    </r>
    <r>
      <rPr>
        <sz val="9"/>
        <color theme="1"/>
        <rFont val="Meiryo UI"/>
        <family val="3"/>
        <charset val="128"/>
      </rPr>
      <t xml:space="preserve">(DOOR ご住所) </t>
    </r>
    <r>
      <rPr>
        <sz val="9"/>
        <color rgb="FFFF0000"/>
        <rFont val="Meiryo UI"/>
        <family val="3"/>
        <charset val="128"/>
      </rPr>
      <t>**ご入力下さい</t>
    </r>
    <rPh sb="24" eb="26">
      <t>ジュウショ</t>
    </rPh>
    <phoneticPr fontId="1"/>
  </si>
  <si>
    <r>
      <t xml:space="preserve">Name of Shipper </t>
    </r>
    <r>
      <rPr>
        <sz val="9"/>
        <color theme="1"/>
        <rFont val="Segoe UI"/>
        <family val="2"/>
      </rPr>
      <t>(</t>
    </r>
    <r>
      <rPr>
        <sz val="9"/>
        <color theme="1"/>
        <rFont val="Meiryo UI"/>
        <family val="3"/>
        <charset val="128"/>
      </rPr>
      <t xml:space="preserve">シッパー名) </t>
    </r>
    <r>
      <rPr>
        <sz val="9"/>
        <color rgb="FFFF0000"/>
        <rFont val="Segoe UI"/>
        <family val="2"/>
      </rPr>
      <t>**</t>
    </r>
    <r>
      <rPr>
        <sz val="9"/>
        <color rgb="FFFF0000"/>
        <rFont val="Meiryo UI"/>
        <family val="2"/>
        <charset val="128"/>
      </rPr>
      <t>ご入力下さい</t>
    </r>
    <rPh sb="21" eb="22">
      <t>メイ</t>
    </rPh>
    <phoneticPr fontId="1"/>
  </si>
  <si>
    <r>
      <t xml:space="preserve">Customs Broker </t>
    </r>
    <r>
      <rPr>
        <sz val="9"/>
        <color theme="1"/>
        <rFont val="Segoe UI"/>
        <family val="2"/>
      </rPr>
      <t>(</t>
    </r>
    <r>
      <rPr>
        <sz val="9"/>
        <color theme="1"/>
        <rFont val="Meiryo UI"/>
        <family val="3"/>
        <charset val="128"/>
      </rPr>
      <t>乙仲</t>
    </r>
    <r>
      <rPr>
        <sz val="9"/>
        <color theme="1"/>
        <rFont val="Segoe UI"/>
        <family val="2"/>
      </rPr>
      <t>)</t>
    </r>
    <r>
      <rPr>
        <sz val="11"/>
        <color theme="1"/>
        <rFont val="Segoe UI"/>
        <family val="2"/>
      </rPr>
      <t xml:space="preserve"> </t>
    </r>
    <r>
      <rPr>
        <sz val="9"/>
        <color rgb="FFFF0000"/>
        <rFont val="Segoe UI"/>
        <family val="2"/>
      </rPr>
      <t>**</t>
    </r>
    <r>
      <rPr>
        <sz val="9"/>
        <color rgb="FFFF0000"/>
        <rFont val="Meiryo UI"/>
        <family val="2"/>
        <charset val="128"/>
      </rPr>
      <t>ご入力下さい</t>
    </r>
    <rPh sb="16" eb="18">
      <t>オツナカ</t>
    </rPh>
    <phoneticPr fontId="1"/>
  </si>
  <si>
    <r>
      <t xml:space="preserve">Person in Charge </t>
    </r>
    <r>
      <rPr>
        <sz val="9"/>
        <color theme="1"/>
        <rFont val="Meiryo UI"/>
        <family val="3"/>
        <charset val="128"/>
      </rPr>
      <t>(ご担当者名)</t>
    </r>
    <r>
      <rPr>
        <sz val="11"/>
        <color theme="1"/>
        <rFont val="Segoe UI"/>
        <family val="2"/>
      </rPr>
      <t xml:space="preserve"> </t>
    </r>
    <r>
      <rPr>
        <sz val="9"/>
        <color rgb="FFFF0000"/>
        <rFont val="Segoe UI"/>
        <family val="2"/>
      </rPr>
      <t>**</t>
    </r>
    <r>
      <rPr>
        <sz val="9"/>
        <color rgb="FFFF0000"/>
        <rFont val="Meiryo UI"/>
        <family val="2"/>
        <charset val="128"/>
      </rPr>
      <t>ご入力下さい</t>
    </r>
    <rPh sb="19" eb="22">
      <t>タントウシャ</t>
    </rPh>
    <rPh sb="22" eb="23">
      <t>メイ</t>
    </rPh>
    <phoneticPr fontId="1"/>
  </si>
  <si>
    <r>
      <t xml:space="preserve">Email Address </t>
    </r>
    <r>
      <rPr>
        <sz val="9"/>
        <color theme="1"/>
        <rFont val="Meiryo UI"/>
        <family val="3"/>
        <charset val="128"/>
      </rPr>
      <t xml:space="preserve">(Eメールアドレス) </t>
    </r>
    <r>
      <rPr>
        <sz val="9"/>
        <color rgb="FFFF0000"/>
        <rFont val="Meiryo UI"/>
        <family val="3"/>
        <charset val="128"/>
      </rPr>
      <t>**ご入力下さい</t>
    </r>
    <phoneticPr fontId="1"/>
  </si>
  <si>
    <r>
      <t xml:space="preserve">Notify Party </t>
    </r>
    <r>
      <rPr>
        <sz val="9"/>
        <color theme="1"/>
        <rFont val="Meiryo UI"/>
        <family val="3"/>
        <charset val="128"/>
      </rPr>
      <t>(着荷通知先)</t>
    </r>
    <r>
      <rPr>
        <sz val="11"/>
        <color theme="1"/>
        <rFont val="Segoe UI"/>
        <family val="2"/>
      </rPr>
      <t xml:space="preserve"> </t>
    </r>
    <r>
      <rPr>
        <sz val="9"/>
        <color rgb="FFFF0000"/>
        <rFont val="Meiryo UI"/>
        <family val="3"/>
        <charset val="128"/>
      </rPr>
      <t>**ご入力下さい</t>
    </r>
    <phoneticPr fontId="1"/>
  </si>
  <si>
    <r>
      <t xml:space="preserve">Person in Charge </t>
    </r>
    <r>
      <rPr>
        <sz val="9"/>
        <color theme="1"/>
        <rFont val="Meiryo UI"/>
        <family val="3"/>
        <charset val="128"/>
      </rPr>
      <t>(ご担当者名)</t>
    </r>
    <r>
      <rPr>
        <sz val="9"/>
        <color rgb="FFFF0000"/>
        <rFont val="Meiryo UI"/>
        <family val="3"/>
        <charset val="128"/>
      </rPr>
      <t xml:space="preserve"> **ご入力下さい</t>
    </r>
    <rPh sb="19" eb="22">
      <t>タントウシャ</t>
    </rPh>
    <rPh sb="22" eb="23">
      <t>メイ</t>
    </rPh>
    <phoneticPr fontId="1"/>
  </si>
  <si>
    <r>
      <t xml:space="preserve">Email Address </t>
    </r>
    <r>
      <rPr>
        <sz val="9"/>
        <color theme="1"/>
        <rFont val="Meiryo UI"/>
        <family val="3"/>
        <charset val="128"/>
      </rPr>
      <t>(Eメールアドレス)　</t>
    </r>
    <r>
      <rPr>
        <sz val="9"/>
        <color rgb="FFFF0000"/>
        <rFont val="Segoe UI"/>
        <family val="2"/>
      </rPr>
      <t>**</t>
    </r>
    <r>
      <rPr>
        <sz val="9"/>
        <color rgb="FFFF0000"/>
        <rFont val="Meiryo UI"/>
        <family val="2"/>
        <charset val="128"/>
      </rPr>
      <t>ご入力下さい</t>
    </r>
    <phoneticPr fontId="1"/>
  </si>
  <si>
    <r>
      <t xml:space="preserve">Commodity </t>
    </r>
    <r>
      <rPr>
        <sz val="9"/>
        <color theme="1"/>
        <rFont val="Meiryo UI"/>
        <family val="3"/>
        <charset val="128"/>
      </rPr>
      <t>(お品物名)</t>
    </r>
    <r>
      <rPr>
        <sz val="11"/>
        <color theme="1"/>
        <rFont val="Segoe UI"/>
        <family val="2"/>
      </rPr>
      <t xml:space="preserve"> </t>
    </r>
    <r>
      <rPr>
        <sz val="9"/>
        <color rgb="FFFF0000"/>
        <rFont val="Meiryo UI"/>
        <family val="3"/>
        <charset val="128"/>
      </rPr>
      <t>**ご入力下さい</t>
    </r>
    <rPh sb="12" eb="14">
      <t>シナモノ</t>
    </rPh>
    <rPh sb="14" eb="15">
      <t>メイ</t>
    </rPh>
    <rPh sb="20" eb="22">
      <t>ニュウリョク</t>
    </rPh>
    <rPh sb="22" eb="23">
      <t>クダ</t>
    </rPh>
    <phoneticPr fontId="1"/>
  </si>
  <si>
    <r>
      <t>H.S. Code (</t>
    </r>
    <r>
      <rPr>
        <sz val="10"/>
        <color theme="1"/>
        <rFont val="Segoe UI"/>
        <family val="2"/>
      </rPr>
      <t>6</t>
    </r>
    <r>
      <rPr>
        <sz val="10"/>
        <color theme="1"/>
        <rFont val="Meiryo UI"/>
        <family val="3"/>
        <charset val="128"/>
      </rPr>
      <t>桁</t>
    </r>
    <r>
      <rPr>
        <sz val="11"/>
        <color theme="1"/>
        <rFont val="Segoe UI"/>
        <family val="2"/>
      </rPr>
      <t xml:space="preserve">) </t>
    </r>
    <r>
      <rPr>
        <sz val="9"/>
        <color rgb="FFFF0000"/>
        <rFont val="Meiryo UI"/>
        <family val="3"/>
        <charset val="128"/>
      </rPr>
      <t>**ご入力下さい</t>
    </r>
    <rPh sb="12" eb="13">
      <t>ケタ</t>
    </rPh>
    <phoneticPr fontId="1"/>
  </si>
  <si>
    <r>
      <t xml:space="preserve">Volume </t>
    </r>
    <r>
      <rPr>
        <sz val="9"/>
        <color theme="1"/>
        <rFont val="Meiryo UI"/>
        <family val="3"/>
        <charset val="128"/>
      </rPr>
      <t>(コンテナ本数)</t>
    </r>
    <r>
      <rPr>
        <sz val="11"/>
        <color theme="1"/>
        <rFont val="Segoe UI"/>
        <family val="2"/>
      </rPr>
      <t xml:space="preserve"> </t>
    </r>
    <r>
      <rPr>
        <sz val="9"/>
        <color rgb="FFFF0000"/>
        <rFont val="Meiryo UI"/>
        <family val="3"/>
        <charset val="128"/>
      </rPr>
      <t>**ご入力下さい</t>
    </r>
    <rPh sb="12" eb="14">
      <t>ホンスウ</t>
    </rPh>
    <phoneticPr fontId="1"/>
  </si>
  <si>
    <r>
      <t xml:space="preserve">Remarks, if any
</t>
    </r>
    <r>
      <rPr>
        <sz val="9"/>
        <color theme="1"/>
        <rFont val="Meiryo UI"/>
        <family val="3"/>
        <charset val="128"/>
      </rPr>
      <t>(その他ご連絡事項ございましたらご入力下さい)</t>
    </r>
    <rPh sb="19" eb="20">
      <t>タ</t>
    </rPh>
    <rPh sb="21" eb="25">
      <t>レンラクジコウ</t>
    </rPh>
    <rPh sb="33" eb="35">
      <t>ニュウリョク</t>
    </rPh>
    <rPh sb="35" eb="36">
      <t>クダ</t>
    </rPh>
    <phoneticPr fontId="1"/>
  </si>
  <si>
    <t>FOR Moscow (Silikatnaya) via Vladivostok</t>
    <phoneticPr fontId="1"/>
  </si>
  <si>
    <t>FOR Moscow (Khovrino) via Vladivostok</t>
    <phoneticPr fontId="1"/>
  </si>
  <si>
    <t>FOR Moscow (Kupavna) via Vostochiny</t>
    <phoneticPr fontId="1"/>
  </si>
  <si>
    <t>FOR Moscow (Elektrougli) via Vostochiny</t>
    <phoneticPr fontId="1"/>
  </si>
  <si>
    <t>FOR Novosibirsk (Nonvosibirsk-Vostochny) via Vladivostok</t>
    <phoneticPr fontId="1"/>
  </si>
  <si>
    <t>FOR Ekaterinburg (Koltsovo) via Vladivostok</t>
    <phoneticPr fontId="1"/>
  </si>
  <si>
    <t>FOR Ekaterinburg (Yekaterinburg-Tovarniy) via Vostochiny</t>
    <phoneticPr fontId="1"/>
  </si>
  <si>
    <t>FOR St. Petersburg (Avtovo) via Vostochiny</t>
    <phoneticPr fontId="1"/>
  </si>
  <si>
    <t>FOR Krasnoyarsk (Bazaikha) via Vladivostok</t>
    <phoneticPr fontId="1"/>
  </si>
  <si>
    <t>FOR Moscow (Selyatino) via Vladivostok</t>
    <phoneticPr fontId="1"/>
  </si>
  <si>
    <t>FOR Moscow (Khovrino) via Vostochiny</t>
    <phoneticPr fontId="1"/>
  </si>
  <si>
    <t>DOOR Weimar via Vladivostok</t>
    <phoneticPr fontId="1"/>
  </si>
  <si>
    <r>
      <t xml:space="preserve">Gross Weight </t>
    </r>
    <r>
      <rPr>
        <sz val="9"/>
        <color rgb="FFFF0000"/>
        <rFont val="Meiryo UI"/>
        <family val="3"/>
        <charset val="128"/>
      </rPr>
      <t>**ご入力下さい</t>
    </r>
    <phoneticPr fontId="1"/>
  </si>
  <si>
    <t>N/A</t>
    <phoneticPr fontId="1"/>
  </si>
  <si>
    <r>
      <t xml:space="preserve">Name of Consignee </t>
    </r>
    <r>
      <rPr>
        <sz val="9"/>
        <color theme="1"/>
        <rFont val="Meiryo UI"/>
        <family val="3"/>
        <charset val="128"/>
      </rPr>
      <t>(コンサイニー名)</t>
    </r>
    <r>
      <rPr>
        <sz val="11"/>
        <color theme="1"/>
        <rFont val="Segoe UI"/>
        <family val="2"/>
      </rPr>
      <t xml:space="preserve"> </t>
    </r>
    <r>
      <rPr>
        <sz val="9"/>
        <color rgb="FFFF0000"/>
        <rFont val="Segoe UI"/>
        <family val="2"/>
      </rPr>
      <t>**</t>
    </r>
    <r>
      <rPr>
        <sz val="9"/>
        <color rgb="FFFF0000"/>
        <rFont val="Meiryo UI"/>
        <family val="2"/>
        <charset val="128"/>
      </rPr>
      <t>ご入力下さい</t>
    </r>
    <rPh sb="25" eb="26">
      <t>メイ</t>
    </rPh>
    <phoneticPr fontId="1"/>
  </si>
  <si>
    <r>
      <t xml:space="preserve">Person in Charge </t>
    </r>
    <r>
      <rPr>
        <sz val="9"/>
        <color theme="1"/>
        <rFont val="Meiryo UI"/>
        <family val="3"/>
        <charset val="128"/>
      </rPr>
      <t>(ご担当者名)</t>
    </r>
    <r>
      <rPr>
        <sz val="11"/>
        <color theme="1"/>
        <rFont val="Segoe UI"/>
        <family val="2"/>
      </rPr>
      <t xml:space="preserve"> </t>
    </r>
    <r>
      <rPr>
        <sz val="9"/>
        <color rgb="FFFF0000"/>
        <rFont val="Meiryo UI"/>
        <family val="3"/>
        <charset val="128"/>
      </rPr>
      <t>**ご入力下さい</t>
    </r>
    <rPh sb="19" eb="23">
      <t>タントウシャメイ</t>
    </rPh>
    <phoneticPr fontId="1"/>
  </si>
  <si>
    <r>
      <t xml:space="preserve">Tel. No. </t>
    </r>
    <r>
      <rPr>
        <sz val="9"/>
        <color theme="1"/>
        <rFont val="Meiryo UI"/>
        <family val="3"/>
        <charset val="128"/>
      </rPr>
      <t xml:space="preserve">(電話ご連絡先) </t>
    </r>
    <r>
      <rPr>
        <sz val="9"/>
        <color rgb="FFFF0000"/>
        <rFont val="Segoe UI"/>
        <family val="2"/>
      </rPr>
      <t>**</t>
    </r>
    <r>
      <rPr>
        <sz val="9"/>
        <color rgb="FFFF0000"/>
        <rFont val="Meiryo UI"/>
        <family val="2"/>
        <charset val="128"/>
      </rPr>
      <t>ご入力下さい</t>
    </r>
    <rPh sb="10" eb="12">
      <t>デンワ</t>
    </rPh>
    <rPh sb="13" eb="16">
      <t>レンラクサキ</t>
    </rPh>
    <phoneticPr fontId="1"/>
  </si>
  <si>
    <r>
      <t xml:space="preserve">Tel. No. </t>
    </r>
    <r>
      <rPr>
        <sz val="9"/>
        <color theme="1"/>
        <rFont val="Meiryo UI"/>
        <family val="3"/>
        <charset val="128"/>
      </rPr>
      <t xml:space="preserve">(電話ご連絡先) </t>
    </r>
    <r>
      <rPr>
        <sz val="9"/>
        <color rgb="FFFF0000"/>
        <rFont val="Meiryo UI"/>
        <family val="3"/>
        <charset val="128"/>
      </rPr>
      <t>**ご入力下さい</t>
    </r>
    <rPh sb="10" eb="12">
      <t>デンワ</t>
    </rPh>
    <rPh sb="13" eb="16">
      <t>レンラクサキ</t>
    </rPh>
    <phoneticPr fontId="1"/>
  </si>
  <si>
    <r>
      <t xml:space="preserve">C.O.C. or S.O.C. </t>
    </r>
    <r>
      <rPr>
        <sz val="9"/>
        <color theme="1"/>
        <rFont val="Meiryo UI"/>
        <family val="3"/>
        <charset val="128"/>
      </rPr>
      <t>(C.O.C または S.O.C.)</t>
    </r>
    <phoneticPr fontId="1"/>
  </si>
  <si>
    <r>
      <rPr>
        <sz val="11"/>
        <color theme="1"/>
        <rFont val="Segoe UI"/>
        <family val="2"/>
      </rPr>
      <t>Customs Point</t>
    </r>
    <r>
      <rPr>
        <sz val="9"/>
        <color theme="1"/>
        <rFont val="Segoe UI"/>
        <family val="2"/>
      </rPr>
      <t xml:space="preserve"> (</t>
    </r>
    <r>
      <rPr>
        <sz val="9"/>
        <color theme="1"/>
        <rFont val="Meiryo UI"/>
        <family val="3"/>
        <charset val="128"/>
      </rPr>
      <t>欧州側通関地</t>
    </r>
    <r>
      <rPr>
        <sz val="9"/>
        <color theme="1"/>
        <rFont val="Segoe UI"/>
        <family val="2"/>
      </rPr>
      <t>)</t>
    </r>
    <r>
      <rPr>
        <sz val="9"/>
        <color rgb="FFFF0000"/>
        <rFont val="Meiryo UI"/>
        <family val="3"/>
        <charset val="128"/>
      </rPr>
      <t>　**ご入力下さい</t>
    </r>
    <rPh sb="15" eb="17">
      <t>オウシュウ</t>
    </rPh>
    <rPh sb="17" eb="18">
      <t>ガワ</t>
    </rPh>
    <rPh sb="18" eb="20">
      <t>ツウカン</t>
    </rPh>
    <rPh sb="20" eb="21">
      <t>チ</t>
    </rPh>
    <phoneticPr fontId="1"/>
  </si>
  <si>
    <r>
      <rPr>
        <sz val="11"/>
        <color theme="1"/>
        <rFont val="Segoe UI"/>
        <family val="2"/>
      </rPr>
      <t xml:space="preserve">Temperature </t>
    </r>
    <r>
      <rPr>
        <sz val="9"/>
        <color theme="1"/>
        <rFont val="Meiryo UI"/>
        <family val="3"/>
        <charset val="128"/>
      </rPr>
      <t>(Reefer 設定温度)</t>
    </r>
    <r>
      <rPr>
        <sz val="9"/>
        <color theme="1"/>
        <rFont val="Segoe UI"/>
        <family val="2"/>
      </rPr>
      <t xml:space="preserve"> </t>
    </r>
    <r>
      <rPr>
        <sz val="9"/>
        <color rgb="FFFF0000"/>
        <rFont val="Meiryo UI"/>
        <family val="3"/>
        <charset val="128"/>
      </rPr>
      <t>**ご入力下さい</t>
    </r>
    <rPh sb="20" eb="24">
      <t>セッテイオンド</t>
    </rPh>
    <phoneticPr fontId="1"/>
  </si>
  <si>
    <r>
      <rPr>
        <sz val="11"/>
        <color theme="1"/>
        <rFont val="Segoe UI"/>
        <family val="2"/>
      </rPr>
      <t>Customs Code</t>
    </r>
    <r>
      <rPr>
        <sz val="9"/>
        <color theme="1"/>
        <rFont val="Segoe UI"/>
        <family val="2"/>
      </rPr>
      <t xml:space="preserve"> (</t>
    </r>
    <r>
      <rPr>
        <sz val="9"/>
        <color theme="1"/>
        <rFont val="Meiryo UI"/>
        <family val="3"/>
        <charset val="128"/>
      </rPr>
      <t>欧州通関地コード</t>
    </r>
    <r>
      <rPr>
        <sz val="9"/>
        <color theme="1"/>
        <rFont val="Segoe UI"/>
        <family val="2"/>
      </rPr>
      <t xml:space="preserve">) </t>
    </r>
    <r>
      <rPr>
        <sz val="9"/>
        <color rgb="FFFF0000"/>
        <rFont val="Meiryo UI"/>
        <family val="3"/>
        <charset val="128"/>
      </rPr>
      <t>**ご入力下さい</t>
    </r>
    <rPh sb="14" eb="16">
      <t>オウシュウ</t>
    </rPh>
    <rPh sb="16" eb="18">
      <t>ツウカン</t>
    </rPh>
    <rPh sb="18" eb="19">
      <t>チ</t>
    </rPh>
    <phoneticPr fontId="1"/>
  </si>
  <si>
    <r>
      <rPr>
        <sz val="11"/>
        <color theme="1"/>
        <rFont val="Segoe UI"/>
        <family val="2"/>
      </rPr>
      <t>Contact Window in EU</t>
    </r>
    <r>
      <rPr>
        <sz val="9"/>
        <color theme="1"/>
        <rFont val="Segoe UI"/>
        <family val="2"/>
      </rPr>
      <t xml:space="preserve"> (</t>
    </r>
    <r>
      <rPr>
        <sz val="9"/>
        <color theme="1"/>
        <rFont val="Meiryo UI"/>
        <family val="3"/>
        <charset val="128"/>
      </rPr>
      <t>欧州側担当者名</t>
    </r>
    <r>
      <rPr>
        <sz val="9"/>
        <color theme="1"/>
        <rFont val="Segoe UI"/>
        <family val="2"/>
      </rPr>
      <t xml:space="preserve">) </t>
    </r>
    <r>
      <rPr>
        <sz val="9"/>
        <color rgb="FFFF0000"/>
        <rFont val="Meiryo UI"/>
        <family val="3"/>
        <charset val="128"/>
      </rPr>
      <t>**ご入力下さい</t>
    </r>
    <rPh sb="22" eb="24">
      <t>オウシュウ</t>
    </rPh>
    <rPh sb="24" eb="25">
      <t>ガワ</t>
    </rPh>
    <rPh sb="25" eb="29">
      <t>タントウシャメイ</t>
    </rPh>
    <phoneticPr fontId="1"/>
  </si>
  <si>
    <r>
      <t xml:space="preserve">Booking Party </t>
    </r>
    <r>
      <rPr>
        <sz val="9"/>
        <color theme="1"/>
        <rFont val="Meiryo UI"/>
        <family val="3"/>
        <charset val="128"/>
      </rPr>
      <t xml:space="preserve">(ブッキング連絡者 (社名) </t>
    </r>
    <r>
      <rPr>
        <sz val="9"/>
        <color rgb="FFFF0000"/>
        <rFont val="Meiryo UI"/>
        <family val="3"/>
        <charset val="128"/>
      </rPr>
      <t>**ご入力下さい</t>
    </r>
    <rPh sb="20" eb="22">
      <t>レンラク</t>
    </rPh>
    <rPh sb="22" eb="23">
      <t>シャ</t>
    </rPh>
    <rPh sb="25" eb="27">
      <t>シャメイ</t>
    </rPh>
    <rPh sb="32" eb="34">
      <t>ニュウリョク</t>
    </rPh>
    <rPh sb="34" eb="35">
      <t>クダ</t>
    </rPh>
    <phoneticPr fontId="1"/>
  </si>
  <si>
    <r>
      <rPr>
        <sz val="10"/>
        <color theme="1"/>
        <rFont val="Segoe UI"/>
        <family val="2"/>
      </rPr>
      <t>Booking Order No. (</t>
    </r>
    <r>
      <rPr>
        <sz val="10"/>
        <color theme="1"/>
        <rFont val="Meiryo UI"/>
        <family val="3"/>
        <charset val="128"/>
      </rPr>
      <t>FOB のみ)</t>
    </r>
    <r>
      <rPr>
        <sz val="9"/>
        <color rgb="FFFF0000"/>
        <rFont val="Meiryo UI"/>
        <family val="3"/>
        <charset val="128"/>
      </rPr>
      <t>　**ご入力下さい</t>
    </r>
    <rPh sb="30" eb="32">
      <t>ニュウリョク</t>
    </rPh>
    <rPh sb="32" eb="33">
      <t>クダ</t>
    </rPh>
    <phoneticPr fontId="1"/>
  </si>
  <si>
    <t>必須項目</t>
    <phoneticPr fontId="1"/>
  </si>
  <si>
    <t>CY Vostochiny</t>
    <phoneticPr fontId="1"/>
  </si>
  <si>
    <t>CY Korsakov via Busan</t>
    <phoneticPr fontId="1"/>
  </si>
  <si>
    <t>CY Petropavrovsk-Kamchatskiy</t>
    <phoneticPr fontId="1"/>
  </si>
  <si>
    <t>CY Magadan</t>
    <phoneticPr fontId="1"/>
  </si>
  <si>
    <t>CY Vladivostok (Commercial Port)</t>
    <phoneticPr fontId="1"/>
  </si>
  <si>
    <r>
      <t>Final Destination</t>
    </r>
    <r>
      <rPr>
        <sz val="9"/>
        <color theme="1"/>
        <rFont val="Segoe UI"/>
        <family val="2"/>
      </rPr>
      <t xml:space="preserve"> </t>
    </r>
    <r>
      <rPr>
        <sz val="12"/>
        <color theme="1"/>
        <rFont val="Segoe UI"/>
        <family val="2"/>
      </rPr>
      <t xml:space="preserve">List </t>
    </r>
    <r>
      <rPr>
        <sz val="9"/>
        <color theme="1"/>
        <rFont val="Meiryo UI"/>
        <family val="3"/>
        <charset val="128"/>
      </rPr>
      <t>(最終仕向け地</t>
    </r>
    <r>
      <rPr>
        <sz val="9"/>
        <color theme="1"/>
        <rFont val="Segoe UI"/>
        <family val="3"/>
      </rPr>
      <t>)</t>
    </r>
    <rPh sb="24" eb="26">
      <t>サイシュウ</t>
    </rPh>
    <rPh sb="26" eb="28">
      <t>シム</t>
    </rPh>
    <rPh sb="29" eb="30">
      <t>チ</t>
    </rPh>
    <phoneticPr fontId="1"/>
  </si>
  <si>
    <r>
      <t xml:space="preserve">Ventilation </t>
    </r>
    <r>
      <rPr>
        <sz val="9"/>
        <color theme="1"/>
        <rFont val="Meiryo UI"/>
        <family val="3"/>
        <charset val="128"/>
      </rPr>
      <t>(ベンチレーション)</t>
    </r>
    <r>
      <rPr>
        <sz val="11"/>
        <color theme="1"/>
        <rFont val="Segoe UI"/>
        <family val="2"/>
      </rPr>
      <t xml:space="preserve"> </t>
    </r>
    <r>
      <rPr>
        <sz val="9"/>
        <color theme="1"/>
        <rFont val="Segoe UI"/>
        <family val="2"/>
      </rPr>
      <t xml:space="preserve">Reefer </t>
    </r>
    <r>
      <rPr>
        <sz val="9"/>
        <color theme="1"/>
        <rFont val="Meiryo UI"/>
        <family val="3"/>
        <charset val="128"/>
      </rPr>
      <t>のみ</t>
    </r>
    <phoneticPr fontId="1"/>
  </si>
  <si>
    <t>BAL BOAN J39</t>
    <phoneticPr fontId="1"/>
  </si>
  <si>
    <t>BAL BOAN J40</t>
    <phoneticPr fontId="1"/>
  </si>
  <si>
    <t>ORTOLAN EPSILON 035</t>
    <phoneticPr fontId="1"/>
  </si>
  <si>
    <t>CY Hamburg via Vladivostok (Trans-Siberia Land Bridge)</t>
    <phoneticPr fontId="1"/>
  </si>
  <si>
    <t>CY Hamburg via Vladivostok (FESCO Trans Baltic Bridge)</t>
    <phoneticPr fontId="1"/>
  </si>
  <si>
    <t>CY Antwerp via Vladivostok (Trans-Siberia Land Bridge)</t>
    <phoneticPr fontId="1"/>
  </si>
  <si>
    <t>CY Antwerp via Vladivostok (FESCO Trans Baltic Bridge)</t>
    <phoneticPr fontId="1"/>
  </si>
  <si>
    <t>CY Rotterdam via Vladivostok (Trans-Siberia Land Bridge)</t>
    <phoneticPr fontId="1"/>
  </si>
  <si>
    <t>CY Rotterdam via Vladivostok (FESCO Trans Baltic Bridge)</t>
    <phoneticPr fontId="1"/>
  </si>
  <si>
    <r>
      <t>(</t>
    </r>
    <r>
      <rPr>
        <sz val="10"/>
        <color theme="1"/>
        <rFont val="Meiryo UI"/>
        <family val="3"/>
        <charset val="128"/>
      </rPr>
      <t>欧州向けTrans-Siberia Land Bridge サービスの必須項目となります</t>
    </r>
    <r>
      <rPr>
        <sz val="10"/>
        <color theme="1"/>
        <rFont val="Segoe UI"/>
        <family val="2"/>
      </rPr>
      <t>)</t>
    </r>
    <rPh sb="1" eb="4">
      <t>オウシュウム</t>
    </rPh>
    <rPh sb="36" eb="38">
      <t>ヒッス</t>
    </rPh>
    <rPh sb="38" eb="40">
      <t>コウモク</t>
    </rPh>
    <phoneticPr fontId="1"/>
  </si>
  <si>
    <t>BAL BOAN J43</t>
    <phoneticPr fontId="1"/>
  </si>
  <si>
    <t>BAL BOAN J44</t>
    <phoneticPr fontId="1"/>
  </si>
  <si>
    <t>BAL BOAN J45</t>
    <phoneticPr fontId="1"/>
  </si>
  <si>
    <t>ORTOLAN EPSILON 036</t>
    <phoneticPr fontId="1"/>
  </si>
  <si>
    <t>BAL BOAN J46</t>
    <phoneticPr fontId="1"/>
  </si>
  <si>
    <t>-</t>
    <phoneticPr fontId="1"/>
  </si>
  <si>
    <t>ORTOLAN EPSILON 037</t>
    <phoneticPr fontId="1"/>
  </si>
  <si>
    <t>ORTOLAN EPSILON 038</t>
    <phoneticPr fontId="1"/>
  </si>
  <si>
    <t>BAL BOAN J47</t>
    <phoneticPr fontId="1"/>
  </si>
  <si>
    <t>ORTOLAN EPSILON 039</t>
    <phoneticPr fontId="1"/>
  </si>
  <si>
    <t>FOR Irkutsk (Batareinaya) via Vladivostok</t>
    <phoneticPr fontId="1"/>
  </si>
  <si>
    <t>FOR Melzo (Milan) via Vladivostok (FESCO Trans Baltic Bridge)</t>
    <phoneticPr fontId="1"/>
  </si>
  <si>
    <t>CY Segrate (Milan) via Vladivostok (Trans-Siberia Land Bridge)</t>
    <phoneticPr fontId="1"/>
  </si>
  <si>
    <t>ORTOLAN EPSILON 040</t>
    <phoneticPr fontId="1"/>
  </si>
  <si>
    <t>BAL BOAN J48</t>
    <phoneticPr fontId="1"/>
  </si>
  <si>
    <t>BAL BOAN J49</t>
    <phoneticPr fontId="1"/>
  </si>
  <si>
    <t>ORTOLAN EPSILON 041</t>
    <phoneticPr fontId="1"/>
  </si>
  <si>
    <t>FOR Perm (Blochnaya) via Vladivostok</t>
    <phoneticPr fontId="1"/>
  </si>
  <si>
    <t>--- BELARUS ---</t>
    <phoneticPr fontId="1"/>
  </si>
  <si>
    <t>FOR Minsk via Vladivostok</t>
    <phoneticPr fontId="1"/>
  </si>
  <si>
    <t>DOOR Otrokovice via Vladivostok</t>
    <phoneticPr fontId="1"/>
  </si>
  <si>
    <t>FOR St. Petersburg (Avtovo) via Vladivostok</t>
    <phoneticPr fontId="1"/>
  </si>
  <si>
    <t>FOR St. Petersburg (Finlandsky) via Vladivostok</t>
    <phoneticPr fontId="1"/>
  </si>
  <si>
    <t>BAL BOAN J50</t>
    <phoneticPr fontId="1"/>
  </si>
  <si>
    <t>ORTOLAN EPSILON 042</t>
    <phoneticPr fontId="1"/>
  </si>
  <si>
    <t>BAL BOAN J51</t>
    <phoneticPr fontId="1"/>
  </si>
  <si>
    <t>ORTOLAN EPSILON 043</t>
    <phoneticPr fontId="1"/>
  </si>
  <si>
    <t>TBA</t>
    <phoneticPr fontId="1"/>
  </si>
  <si>
    <t>Skip</t>
    <phoneticPr fontId="1"/>
  </si>
  <si>
    <t>Omit Sailing</t>
    <phoneticPr fontId="1"/>
  </si>
  <si>
    <t>ORTOLAN EPSILON 044</t>
    <phoneticPr fontId="1"/>
  </si>
  <si>
    <t>ORTOLAN EPSILON 045</t>
    <phoneticPr fontId="1"/>
  </si>
  <si>
    <t>A HOUOU J52</t>
    <phoneticPr fontId="1"/>
  </si>
  <si>
    <t>BAL BOAN J53</t>
    <phoneticPr fontId="1"/>
  </si>
  <si>
    <t>ORTOLAN EPSILON 046</t>
    <phoneticPr fontId="1"/>
  </si>
  <si>
    <t>Omit</t>
    <phoneticPr fontId="1"/>
  </si>
  <si>
    <t>ORTOLAN EPSILON 047</t>
    <phoneticPr fontId="1"/>
  </si>
  <si>
    <t>FOR Moscow (Bely Rast) via Vladivostok</t>
    <phoneticPr fontId="1"/>
  </si>
  <si>
    <t>ORTOLAN EPSILON 048</t>
    <phoneticPr fontId="1"/>
  </si>
  <si>
    <t>BAL BOAN J55</t>
    <phoneticPr fontId="1"/>
  </si>
  <si>
    <t>KAPITAN AFNASYEV J54</t>
    <phoneticPr fontId="1"/>
  </si>
  <si>
    <t>ORTOLAN EPSILON 049</t>
    <phoneticPr fontId="1"/>
  </si>
  <si>
    <t>BAL BOAN J56</t>
    <phoneticPr fontId="1"/>
  </si>
  <si>
    <t>ORTOLAN EPSILON 050</t>
    <phoneticPr fontId="1"/>
  </si>
  <si>
    <t>ORTOLAN EPSILON 051</t>
    <phoneticPr fontId="1"/>
  </si>
  <si>
    <t>BAL BOAN J57</t>
    <phoneticPr fontId="1"/>
  </si>
  <si>
    <t>ORTOLAN EPSILON 052</t>
    <phoneticPr fontId="1"/>
  </si>
  <si>
    <t>FESCO YANINA 009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</si>
</sst>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d\-mmm;@"/>
    <numFmt numFmtId="177" formatCode="mm/dd/yy;@"/>
  </numFmts>
  <fonts count="25">
    <font>
      <sz val="11"/>
      <color theme="1"/>
      <name val="游ゴシック"/>
      <family val="2"/>
      <charset val="128"/>
      <scheme val="minor"/>
    </font>
    <font>
      <sz val="6"/>
      <name val="游ゴシック"/>
      <family val="2"/>
      <charset val="128"/>
      <scheme val="minor"/>
    </font>
    <font>
      <sz val="11"/>
      <color theme="1"/>
      <name val="Segoe UI"/>
      <family val="2"/>
    </font>
    <font>
      <sz val="22"/>
      <color theme="1"/>
      <name val="Segoe UI"/>
      <family val="2"/>
    </font>
    <font>
      <sz val="10"/>
      <color theme="1"/>
      <name val="Segoe UI"/>
      <family val="2"/>
    </font>
    <font>
      <sz val="10"/>
      <color theme="1"/>
      <name val="Meiryo UI"/>
      <family val="3"/>
      <charset val="128"/>
    </font>
    <font>
      <sz val="9"/>
      <color theme="1"/>
      <name val="Segoe UI"/>
      <family val="2"/>
    </font>
    <font>
      <sz val="9"/>
      <color theme="1"/>
      <name val="Meiryo UI"/>
      <family val="3"/>
      <charset val="128"/>
    </font>
    <font>
      <sz val="9"/>
      <color theme="1"/>
      <name val="Segoe UI"/>
      <family val="3"/>
    </font>
    <font>
      <sz val="9"/>
      <color rgb="FFFF0000"/>
      <name val="Segoe UI"/>
      <family val="2"/>
    </font>
    <font>
      <sz val="9"/>
      <color rgb="FFFF0000"/>
      <name val="Meiryo UI"/>
      <family val="3"/>
      <charset val="128"/>
    </font>
    <font>
      <sz val="12"/>
      <color theme="1"/>
      <name val="Segoe UI"/>
      <family val="2"/>
    </font>
    <font>
      <sz val="9"/>
      <color rgb="FFFF0000"/>
      <name val="Meiryo UI"/>
      <family val="2"/>
      <charset val="128"/>
    </font>
    <font>
      <sz val="8"/>
      <color theme="1"/>
      <name val="Segoe UI"/>
      <family val="2"/>
    </font>
    <font>
      <sz val="11"/>
      <color indexed="8"/>
      <name val="Calibri"/>
      <family val="2"/>
      <charset val="204"/>
    </font>
    <font>
      <sz val="11"/>
      <color theme="1"/>
      <name val="Meiryo UI"/>
      <family val="3"/>
      <charset val="128"/>
    </font>
    <font>
      <sz val="20"/>
      <color theme="1"/>
      <name val="Segoe UI"/>
      <family val="2"/>
    </font>
    <font>
      <sz val="9"/>
      <color indexed="81"/>
      <name val="MS P ゴシック"/>
      <family val="3"/>
      <charset val="128"/>
    </font>
    <font>
      <b/>
      <sz val="10"/>
      <color indexed="81"/>
      <name val="Segoe UI"/>
      <family val="2"/>
    </font>
    <font>
      <sz val="11"/>
      <color indexed="81"/>
      <name val="Meiryo UI"/>
      <family val="3"/>
      <charset val="128"/>
    </font>
    <font>
      <sz val="11"/>
      <color indexed="81"/>
      <name val="Segoe UI"/>
      <family val="2"/>
    </font>
    <font>
      <b/>
      <sz val="11"/>
      <color indexed="81"/>
      <name val="Meiryo UI"/>
      <family val="3"/>
      <charset val="128"/>
    </font>
    <font>
      <b/>
      <sz val="11"/>
      <color indexed="81"/>
      <name val="Segoe UI"/>
      <family val="2"/>
    </font>
    <font>
      <b/>
      <sz val="10"/>
      <color indexed="81"/>
      <name val="Meiryo UI"/>
      <family val="3"/>
      <charset val="128"/>
    </font>
    <font>
      <strike/>
      <sz val="10"/>
      <color theme="1"/>
      <name val="Segoe UI"/>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4" fillId="0" borderId="0"/>
  </cellStyleXfs>
  <cellXfs count="81">
    <xf numFmtId="0" fontId="0" fillId="0" borderId="0" xfId="0">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2" fillId="3" borderId="5" xfId="0" applyFont="1" applyFill="1" applyBorder="1" applyProtection="1">
      <alignment vertical="center"/>
    </xf>
    <xf numFmtId="0" fontId="2" fillId="3" borderId="6" xfId="0" applyFont="1" applyFill="1" applyBorder="1" applyProtection="1">
      <alignment vertical="center"/>
    </xf>
    <xf numFmtId="0" fontId="2" fillId="3" borderId="7" xfId="0" applyFont="1" applyFill="1" applyBorder="1" applyProtection="1">
      <alignment vertical="center"/>
    </xf>
    <xf numFmtId="0" fontId="2" fillId="3" borderId="0" xfId="0" applyFont="1" applyFill="1" applyBorder="1" applyProtection="1">
      <alignment vertical="center"/>
    </xf>
    <xf numFmtId="0" fontId="2" fillId="3" borderId="8" xfId="0" applyFont="1" applyFill="1" applyBorder="1" applyProtection="1">
      <alignment vertical="center"/>
    </xf>
    <xf numFmtId="0" fontId="2" fillId="3" borderId="0" xfId="0" applyFont="1" applyFill="1" applyBorder="1" applyAlignment="1" applyProtection="1">
      <alignment horizontal="left" vertical="center"/>
    </xf>
    <xf numFmtId="0" fontId="2" fillId="3" borderId="9" xfId="0" applyFont="1" applyFill="1" applyBorder="1" applyProtection="1">
      <alignment vertical="center"/>
    </xf>
    <xf numFmtId="0" fontId="2" fillId="3" borderId="0" xfId="0" applyFont="1" applyFill="1" applyBorder="1" applyAlignment="1" applyProtection="1">
      <alignment horizontal="left" vertical="center" wrapText="1"/>
    </xf>
    <xf numFmtId="0" fontId="2" fillId="3" borderId="0" xfId="0" applyFont="1" applyFill="1" applyBorder="1" applyAlignment="1" applyProtection="1">
      <alignment vertical="center" wrapText="1"/>
    </xf>
    <xf numFmtId="0" fontId="2" fillId="4" borderId="3" xfId="0" applyFont="1" applyFill="1" applyBorder="1" applyAlignment="1" applyProtection="1">
      <alignment horizontal="center" vertical="center"/>
    </xf>
    <xf numFmtId="0" fontId="2" fillId="4" borderId="3"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xf>
    <xf numFmtId="176" fontId="2" fillId="5" borderId="3" xfId="0" applyNumberFormat="1" applyFont="1" applyFill="1" applyBorder="1" applyAlignment="1" applyProtection="1">
      <alignment horizontal="center" vertical="center"/>
    </xf>
    <xf numFmtId="177" fontId="2" fillId="3" borderId="0" xfId="0" applyNumberFormat="1" applyFont="1" applyFill="1" applyBorder="1" applyProtection="1">
      <alignment vertical="center"/>
    </xf>
    <xf numFmtId="18" fontId="2" fillId="5" borderId="3" xfId="0" applyNumberFormat="1" applyFont="1" applyFill="1" applyBorder="1" applyAlignment="1" applyProtection="1">
      <alignment horizontal="center" vertical="center"/>
    </xf>
    <xf numFmtId="176" fontId="2" fillId="3" borderId="0" xfId="0" applyNumberFormat="1" applyFont="1" applyFill="1" applyBorder="1" applyAlignment="1" applyProtection="1">
      <alignment horizontal="center" vertical="center"/>
    </xf>
    <xf numFmtId="20" fontId="2" fillId="5" borderId="3" xfId="0" applyNumberFormat="1"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0" xfId="0" quotePrefix="1" applyFont="1" applyFill="1" applyBorder="1" applyAlignment="1" applyProtection="1">
      <alignment horizontal="left" vertical="center" wrapText="1"/>
    </xf>
    <xf numFmtId="0" fontId="2" fillId="3" borderId="10" xfId="0" applyFont="1" applyFill="1" applyBorder="1" applyProtection="1">
      <alignment vertical="center"/>
    </xf>
    <xf numFmtId="0" fontId="2" fillId="3" borderId="11" xfId="0" applyFont="1" applyFill="1" applyBorder="1" applyAlignment="1" applyProtection="1">
      <alignment horizontal="left" vertical="center"/>
    </xf>
    <xf numFmtId="0" fontId="2" fillId="3" borderId="11" xfId="0" applyFont="1" applyFill="1" applyBorder="1" applyProtection="1">
      <alignment vertical="center"/>
    </xf>
    <xf numFmtId="0" fontId="2" fillId="3" borderId="12" xfId="0" applyFont="1" applyFill="1" applyBorder="1" applyProtection="1">
      <alignment vertical="center"/>
    </xf>
    <xf numFmtId="0" fontId="4" fillId="0" borderId="0" xfId="0" applyFont="1" applyAlignment="1">
      <alignment horizontal="center" vertical="center"/>
    </xf>
    <xf numFmtId="176" fontId="9" fillId="0" borderId="0" xfId="0" applyNumberFormat="1" applyFont="1" applyFill="1" applyBorder="1" applyAlignment="1">
      <alignment horizontal="center" vertical="center"/>
    </xf>
    <xf numFmtId="0" fontId="13" fillId="4" borderId="3" xfId="0" applyFont="1" applyFill="1" applyBorder="1" applyAlignment="1" applyProtection="1">
      <alignment horizontal="left" vertical="center" wrapText="1"/>
    </xf>
    <xf numFmtId="0" fontId="4" fillId="0" borderId="0" xfId="0" quotePrefix="1" applyFont="1" applyAlignment="1">
      <alignment horizontal="left" vertical="center"/>
    </xf>
    <xf numFmtId="0" fontId="4" fillId="0" borderId="0" xfId="0" applyFont="1" applyAlignment="1">
      <alignment horizontal="left" vertical="center"/>
    </xf>
    <xf numFmtId="0" fontId="2" fillId="4" borderId="3" xfId="0" applyFont="1" applyFill="1" applyBorder="1" applyAlignment="1" applyProtection="1">
      <alignment vertical="center" wrapText="1"/>
    </xf>
    <xf numFmtId="0" fontId="6" fillId="4" borderId="3" xfId="0" applyFont="1" applyFill="1" applyBorder="1" applyAlignment="1" applyProtection="1">
      <alignment horizontal="left" vertical="center"/>
    </xf>
    <xf numFmtId="0" fontId="2" fillId="6" borderId="3"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xf>
    <xf numFmtId="0" fontId="7" fillId="3" borderId="0" xfId="0" applyFont="1" applyFill="1" applyBorder="1" applyAlignment="1" applyProtection="1">
      <alignment horizontal="center" vertical="center" wrapText="1"/>
    </xf>
    <xf numFmtId="0" fontId="16" fillId="4" borderId="3" xfId="0" applyFont="1" applyFill="1" applyBorder="1" applyAlignment="1" applyProtection="1">
      <alignment horizontal="left" vertical="center" wrapText="1"/>
    </xf>
    <xf numFmtId="176" fontId="6" fillId="7" borderId="0" xfId="0" applyNumberFormat="1" applyFont="1" applyFill="1" applyBorder="1" applyAlignment="1">
      <alignment horizontal="center" vertical="center"/>
    </xf>
    <xf numFmtId="0" fontId="24" fillId="0" borderId="0" xfId="0" applyFont="1" applyAlignment="1">
      <alignment horizontal="left" vertical="center"/>
    </xf>
    <xf numFmtId="0" fontId="4" fillId="6" borderId="1"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6" fillId="2" borderId="1" xfId="0" quotePrefix="1" applyFont="1" applyFill="1" applyBorder="1" applyAlignment="1" applyProtection="1">
      <alignment horizontal="left" vertical="center" wrapText="1"/>
      <protection locked="0"/>
    </xf>
    <xf numFmtId="0" fontId="6" fillId="2" borderId="4" xfId="0" quotePrefix="1" applyFont="1" applyFill="1" applyBorder="1" applyAlignment="1" applyProtection="1">
      <alignment horizontal="left" vertical="center" wrapText="1"/>
      <protection locked="0"/>
    </xf>
    <xf numFmtId="0" fontId="6" fillId="2" borderId="2" xfId="0" quotePrefix="1" applyFont="1" applyFill="1" applyBorder="1" applyAlignment="1" applyProtection="1">
      <alignment horizontal="left" vertical="center" wrapText="1"/>
      <protection locked="0"/>
    </xf>
    <xf numFmtId="0" fontId="2" fillId="4" borderId="14"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2" fillId="3" borderId="0" xfId="0" applyFont="1" applyFill="1" applyBorder="1" applyAlignment="1" applyProtection="1">
      <alignment vertical="center" wrapText="1"/>
    </xf>
    <xf numFmtId="49" fontId="3" fillId="0" borderId="3" xfId="0" applyNumberFormat="1"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cellXfs>
  <cellStyles count="2">
    <cellStyle name="標準" xfId="0" builtinId="0"/>
    <cellStyle name="標準 2" xfId="1" xr:uid="{A1EE780B-CD81-4148-8A0A-EFD0AC015BD2}"/>
  </cellStyles>
  <dxfs count="0"/>
  <tableStyles count="0" defaultTableStyle="TableStyleMedium2"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433979</xdr:colOff>
      <xdr:row>1</xdr:row>
      <xdr:rowOff>63500</xdr:rowOff>
    </xdr:from>
    <xdr:to>
      <xdr:col>16</xdr:col>
      <xdr:colOff>433918</xdr:colOff>
      <xdr:row>4</xdr:row>
      <xdr:rowOff>186763</xdr:rowOff>
    </xdr:to>
    <xdr:pic>
      <xdr:nvPicPr>
        <xdr:cNvPr id="4" name="図 3" descr="FESCO и DB Cargo планируют запустить совместные перевозки транзита из Китая  в Европу через Калининград">
          <a:extLst>
            <a:ext uri="{FF2B5EF4-FFF2-40B4-BE49-F238E27FC236}">
              <a16:creationId xmlns:a16="http://schemas.microsoft.com/office/drawing/2014/main" id="{44E6FA59-0315-426E-BDDF-EAB1DC64CF33}"/>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30729" y="127000"/>
          <a:ext cx="3238438" cy="1001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1174751</xdr:colOff>
      <xdr:row>4</xdr:row>
      <xdr:rowOff>42635</xdr:rowOff>
    </xdr:from>
    <xdr:to>
      <xdr:col>4</xdr:col>
      <xdr:colOff>340784</xdr:colOff>
      <xdr:row>4</xdr:row>
      <xdr:rowOff>195035</xdr:rowOff>
    </xdr:to>
    <xdr:sp macro="" textlink="">
      <xdr:nvSpPr>
        <xdr:cNvPr id="3" name="正方形/長方形 2">
          <a:extLst>
            <a:ext uri="{FF2B5EF4-FFF2-40B4-BE49-F238E27FC236}">
              <a16:creationId xmlns:a16="http://schemas.microsoft.com/office/drawing/2014/main" id="{568B2D95-7E22-4678-8391-5ADD09BED8D9}"/>
            </a:ext>
          </a:extLst>
        </xdr:cNvPr>
        <xdr:cNvSpPr/>
      </xdr:nvSpPr>
      <xdr:spPr>
        <a:xfrm>
          <a:off x="5175251" y="972723"/>
          <a:ext cx="353857" cy="1524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95585-48D9-4512-B290-177F4AA374D8}">
  <sheetPr>
    <pageSetUpPr fitToPage="1"/>
  </sheetPr>
  <dimension ref="B1:R36"/>
  <sheetViews>
    <sheetView tabSelected="1" zoomScale="85" zoomScaleNormal="85" zoomScaleSheetLayoutView="100" workbookViewId="0">
      <selection activeCell="D4" sqref="D4:E4"/>
    </sheetView>
  </sheetViews>
  <sheetFormatPr defaultColWidth="9" defaultRowHeight="19.5" customHeight="1"/>
  <cols>
    <col min="1" max="1" width="9" style="6" customWidth="1"/>
    <col min="2" max="2" width="1.58203125" style="6" customWidth="1"/>
    <col min="3" max="3" width="41.83203125" style="8" customWidth="1"/>
    <col min="4" max="7" width="15.58203125" style="6" customWidth="1"/>
    <col min="8" max="8" width="7.08203125" style="6" customWidth="1"/>
    <col min="9" max="9" width="41.33203125" style="6" customWidth="1"/>
    <col min="10" max="17" width="7.08203125" style="6" customWidth="1"/>
    <col min="18" max="18" width="1.58203125" style="6" customWidth="1"/>
    <col min="19" max="16384" width="9" style="6"/>
  </cols>
  <sheetData>
    <row r="1" spans="2:18" ht="5.25" customHeight="1"/>
    <row r="2" spans="2:18" ht="16.5">
      <c r="B2" s="3"/>
      <c r="C2" s="35"/>
      <c r="D2" s="4"/>
      <c r="E2" s="4"/>
      <c r="F2" s="4"/>
      <c r="G2" s="4"/>
      <c r="H2" s="4"/>
      <c r="I2" s="4"/>
      <c r="J2" s="4"/>
      <c r="K2" s="4"/>
      <c r="L2" s="4"/>
      <c r="M2" s="4"/>
      <c r="N2" s="4"/>
      <c r="O2" s="4"/>
      <c r="P2" s="4"/>
      <c r="Q2" s="4"/>
      <c r="R2" s="5"/>
    </row>
    <row r="3" spans="2:18" ht="18.75" customHeight="1">
      <c r="B3" s="7"/>
      <c r="R3" s="9"/>
    </row>
    <row r="4" spans="2:18" ht="32.5">
      <c r="B4" s="7"/>
      <c r="C4" s="37" t="s">
        <v>11</v>
      </c>
      <c r="D4" s="66"/>
      <c r="E4" s="66"/>
      <c r="R4" s="9"/>
    </row>
    <row r="5" spans="2:18" ht="19.5" customHeight="1">
      <c r="B5" s="7"/>
      <c r="C5" s="65" t="s">
        <v>0</v>
      </c>
      <c r="D5" s="65"/>
      <c r="E5" s="36" t="s">
        <v>251</v>
      </c>
      <c r="R5" s="9"/>
    </row>
    <row r="6" spans="2:18" ht="19.5" customHeight="1">
      <c r="B6" s="7"/>
      <c r="C6" s="13" t="s">
        <v>39</v>
      </c>
      <c r="D6" s="69"/>
      <c r="E6" s="71"/>
      <c r="F6" s="12" t="s">
        <v>1</v>
      </c>
      <c r="G6" s="12" t="s">
        <v>2</v>
      </c>
      <c r="J6" s="12" t="s">
        <v>3</v>
      </c>
      <c r="K6" s="12" t="s">
        <v>4</v>
      </c>
      <c r="L6" s="12" t="s">
        <v>5</v>
      </c>
      <c r="M6" s="12" t="s">
        <v>6</v>
      </c>
      <c r="N6" s="12" t="s">
        <v>7</v>
      </c>
      <c r="O6" s="12" t="s">
        <v>8</v>
      </c>
      <c r="P6" s="12" t="s">
        <v>9</v>
      </c>
      <c r="Q6" s="12" t="s">
        <v>10</v>
      </c>
      <c r="R6" s="9"/>
    </row>
    <row r="7" spans="2:18" ht="19.5" customHeight="1">
      <c r="B7" s="7"/>
      <c r="C7" s="13" t="s">
        <v>41</v>
      </c>
      <c r="D7" s="69"/>
      <c r="E7" s="71"/>
      <c r="F7" s="15" t="b">
        <f>IF($D$7="SENDAI",HLOOKUP($D$6,Sheet1!$A$1:$CC$19,2,0),IF($D$7="YOKOHAMA",HLOOKUP($D$6,Sheet1!$A$1:$CC$19,4,0),IF($D$7="SHIMIZU",HLOOKUP($D$6,Sheet1!$A$1:$CC$19,6,0),IF($D$7="NAGOYA",HLOOKUP($D$6,Sheet1!$A$1:$CC$19,8,0), IF($D$7="KOBE",HLOOKUP($D$6,Sheet1!$A$1:$CC$19,10,0),IF($D$7="TOYAMASHINKO",HLOOKUP($D$6,Sheet1!$A$1:$CC$19,14,0)))))))</f>
        <v>0</v>
      </c>
      <c r="G7" s="15" t="b">
        <f>IF($D$7="SENDAI",HLOOKUP($D$6,Sheet1!$A$1:$CC$19,3,0),IF($D$7="YOKOHAMA",HLOOKUP($D$6,Sheet1!$A$1:$CC$19,5,0),IF($D$7="SHIMIZU",HLOOKUP($D$6,Sheet1!$A$1:$CC$19,7,0),IF($D$7="NAGOYA",HLOOKUP($D$6,Sheet1!$A$1:$CC$19,9,0), IF($D$7="KOBE",HLOOKUP($D$6,Sheet1!$A$1:$CC$19,11,0),IF($D$7="TOYAMASHINKO",HLOOKUP($D$6,Sheet1!$A$1:$CC$19,15,0)))))))</f>
        <v>0</v>
      </c>
      <c r="H7" s="16"/>
      <c r="I7" s="14" t="s">
        <v>224</v>
      </c>
      <c r="J7" s="34">
        <v>0</v>
      </c>
      <c r="K7" s="34">
        <v>0</v>
      </c>
      <c r="L7" s="34">
        <v>0</v>
      </c>
      <c r="M7" s="34">
        <v>0</v>
      </c>
      <c r="N7" s="34">
        <v>0</v>
      </c>
      <c r="O7" s="34">
        <v>0</v>
      </c>
      <c r="P7" s="34">
        <v>0</v>
      </c>
      <c r="Q7" s="34">
        <v>0</v>
      </c>
      <c r="R7" s="9"/>
    </row>
    <row r="8" spans="2:18" ht="19.5" customHeight="1">
      <c r="B8" s="7"/>
      <c r="C8" s="13" t="s">
        <v>40</v>
      </c>
      <c r="D8" s="69"/>
      <c r="E8" s="71"/>
      <c r="F8" s="15" t="b">
        <f>IF(AND($D$7="SENDAI",$D$8="BUSAN"),HLOOKUP($D$6,Sheet1!A1:CC19,12,0),IF(AND($D$7="SENDAI",$D$8="VLADIVOSTOK"),HLOOKUP($D$6,Sheet1!A1:CC19,16,0),IF(AND($D$7="SENDAI",$D$8="VOSTOCHINY"),HLOOKUP($D$6,Sheet1!A1:CC19,18,0),IF(AND($D$7="YOKOHAMA",$D$8="BUSAN"),HLOOKUP($D$6,Sheet1!A1:CC19,12,0),IF(AND($D$7="YOKOHAMA",$D$8="VLADIVOSTOK"),HLOOKUP($D$6,Sheet1!A1:CC19,16,0),IF(AND($D$7="YOKOHAMA",$D$8="VOSTOCHINY"),HLOOKUP($D$6,Sheet1!A1:CC19,18,0),IF(AND($D$7="SHIMIZU",$D$8="BUSAN"),HLOOKUP($D$6,Sheet1!A1:CC19,12,0),IF(AND($D$7="SHIMIZU",$D$8="VLADIVOSTOK"),HLOOKUP($D$6,Sheet1!A1:CC19,16,0),IF(AND($D$7="SHIMIZU",$D$8="VOSTOCHINY"),HLOOKUP($D$6,Sheet1!A1:CC19,18,0),IF(AND($D$7="NAGOYA",$D$8="BUSAN"),HLOOKUP($D$6,Sheet1!A1:CC19,12,0),IF(AND($D$7="NAGOYA",$D$8="VLADIVOSTOK"),HLOOKUP($D$6,Sheet1!A1:CC19,16,0),IF(AND($D$7="NAGOYA",$D$8="VOSTOCHINY"),HLOOKUP($D$6,Sheet1!A1:CC19,18,0),IF(AND($D$7="KOBE",$D$8="BUSAN"),HLOOKUP($D$6,Sheet1!A1:CC19,12,0),IF(AND($D$7="KOBE",$D$8="VLADIVOSTOK"),HLOOKUP($D$6,Sheet1!A1:CC19,16,0),IF(AND($D$7="KOBE",$D$8="VOSTOCHINY"),HLOOKUP($D$6,Sheet1!A1:CC19,18,0),IF(AND($D$7="TOYAMASHINKO",$D$8="VLADIVOSTOK"),HLOOKUP($D$6,Sheet1!A1:CC19,16,0),IF(AND($D$7="TOYAMASHINKO",$D$8="VOSTOCHINY"),HLOOKUP($D$6,Sheet1!A1:CC19,18,0),IF(AND($D$7="TOYAMASHINKO",$D$8="BUSAN"),"N/A"))))))))))))))))))</f>
        <v>0</v>
      </c>
      <c r="I8" s="8"/>
      <c r="R8" s="9"/>
    </row>
    <row r="9" spans="2:18" ht="19.5" customHeight="1">
      <c r="B9" s="7"/>
      <c r="C9" s="13" t="s">
        <v>35</v>
      </c>
      <c r="D9" s="15" t="b">
        <f>IF($D$7="SENDAI",HLOOKUP($D$6,Sheet1!C21:CC33,2,0),IF($D$7="YOKOHAMA",HLOOKUP($D$6,Sheet1!C21:CC33,4,0),IF($D$7="SHIMIZU",HLOOKUP($D$6,Sheet1!C21:CC33,6,0),IF($D$7="NAGOYA",HLOOKUP($D$6,Sheet1!C21:CC33,8,0),IF($D$7="KOBE",HLOOKUP($D$6,Sheet1!C21:CC33,10,0),IF($D$7="TOYAMASHINKO",HLOOKUP($D$6,Sheet1!C21:CC33,12,0)))))))</f>
        <v>0</v>
      </c>
      <c r="E9" s="17">
        <v>0.47916666666666669</v>
      </c>
      <c r="F9" s="18"/>
      <c r="I9" s="13" t="s">
        <v>244</v>
      </c>
      <c r="J9" s="40"/>
      <c r="K9" s="41"/>
      <c r="L9" s="41"/>
      <c r="M9" s="41"/>
      <c r="N9" s="41"/>
      <c r="O9" s="41"/>
      <c r="P9" s="41"/>
      <c r="Q9" s="42"/>
      <c r="R9" s="9"/>
    </row>
    <row r="10" spans="2:18" ht="19.5" customHeight="1">
      <c r="B10" s="7"/>
      <c r="C10" s="13" t="s">
        <v>34</v>
      </c>
      <c r="D10" s="15" t="b">
        <f>IF($D$7="SENDAI",HLOOKUP($D$6,Sheet1!C21:CC33,3,0),IF($D$7="YOKOHAMA",HLOOKUP($D$6,Sheet1!C21:CC33,5,0),IF($D$7="SHIMIZU",HLOOKUP($D$6,Sheet1!C21:CC33,7,0),IF($D$7="NAGOYA",HLOOKUP($D$6,Sheet1!C21:CC33,9,0),IF($D$7="KOBE",HLOOKUP($D$6,Sheet1!C21:CC33,11,0),IF($D$7="TOYAMASHINKO",HLOOKUP($D$6,Sheet1!C21:CC33,13,0)))))))</f>
        <v>0</v>
      </c>
      <c r="E10" s="19">
        <v>0.6875</v>
      </c>
      <c r="F10" s="18"/>
      <c r="I10" s="13" t="s">
        <v>222</v>
      </c>
      <c r="J10" s="40"/>
      <c r="K10" s="41"/>
      <c r="L10" s="41"/>
      <c r="M10" s="41"/>
      <c r="N10" s="41"/>
      <c r="O10" s="41"/>
      <c r="P10" s="41"/>
      <c r="Q10" s="42"/>
      <c r="R10" s="9"/>
    </row>
    <row r="11" spans="2:18" ht="19.5" customHeight="1">
      <c r="B11" s="7"/>
      <c r="C11" s="13" t="s">
        <v>193</v>
      </c>
      <c r="D11" s="61"/>
      <c r="E11" s="61"/>
      <c r="F11" s="18"/>
      <c r="I11" s="13" t="s">
        <v>42</v>
      </c>
      <c r="J11" s="40"/>
      <c r="K11" s="41"/>
      <c r="L11" s="41"/>
      <c r="M11" s="41"/>
      <c r="N11" s="41"/>
      <c r="O11" s="41"/>
      <c r="P11" s="41"/>
      <c r="Q11" s="42"/>
      <c r="R11" s="9"/>
    </row>
    <row r="12" spans="2:18" ht="19.5" customHeight="1">
      <c r="B12" s="7"/>
      <c r="C12" s="13" t="s">
        <v>257</v>
      </c>
      <c r="D12" s="69"/>
      <c r="E12" s="70"/>
      <c r="F12" s="70"/>
      <c r="G12" s="71"/>
      <c r="I12" s="13" t="s">
        <v>238</v>
      </c>
      <c r="J12" s="40"/>
      <c r="K12" s="41"/>
      <c r="L12" s="41"/>
      <c r="M12" s="41"/>
      <c r="N12" s="41"/>
      <c r="O12" s="41"/>
      <c r="P12" s="41"/>
      <c r="Q12" s="42"/>
      <c r="R12" s="9"/>
    </row>
    <row r="13" spans="2:18" ht="19.5" customHeight="1">
      <c r="B13" s="7"/>
      <c r="C13" s="13" t="s">
        <v>213</v>
      </c>
      <c r="D13" s="62"/>
      <c r="E13" s="63"/>
      <c r="F13" s="63"/>
      <c r="G13" s="64"/>
      <c r="I13" s="13" t="s">
        <v>223</v>
      </c>
      <c r="J13" s="40"/>
      <c r="K13" s="41"/>
      <c r="L13" s="41"/>
      <c r="M13" s="41"/>
      <c r="N13" s="41"/>
      <c r="O13" s="41"/>
      <c r="P13" s="41"/>
      <c r="Q13" s="42"/>
      <c r="R13" s="9"/>
    </row>
    <row r="14" spans="2:18" ht="19.5" customHeight="1">
      <c r="B14" s="7"/>
      <c r="C14" s="13" t="s">
        <v>214</v>
      </c>
      <c r="D14" s="72"/>
      <c r="E14" s="73"/>
      <c r="F14" s="73"/>
      <c r="G14" s="74"/>
      <c r="I14" s="13" t="s">
        <v>38</v>
      </c>
      <c r="J14" s="40"/>
      <c r="K14" s="41"/>
      <c r="L14" s="41"/>
      <c r="M14" s="41"/>
      <c r="N14" s="41"/>
      <c r="O14" s="41"/>
      <c r="P14" s="41"/>
      <c r="Q14" s="42"/>
      <c r="R14" s="9"/>
    </row>
    <row r="15" spans="2:18" ht="19.5" customHeight="1">
      <c r="B15" s="7"/>
      <c r="C15" s="13" t="s">
        <v>36</v>
      </c>
      <c r="D15" s="67"/>
      <c r="E15" s="67"/>
      <c r="F15" s="18"/>
      <c r="I15" s="29" t="s">
        <v>246</v>
      </c>
      <c r="J15" s="75"/>
      <c r="K15" s="76"/>
      <c r="L15" s="76"/>
      <c r="M15" s="76"/>
      <c r="N15" s="76"/>
      <c r="O15" s="76"/>
      <c r="P15" s="76"/>
      <c r="Q15" s="77"/>
      <c r="R15" s="9"/>
    </row>
    <row r="16" spans="2:18" ht="19.5" customHeight="1">
      <c r="B16" s="7"/>
      <c r="C16" s="13" t="s">
        <v>37</v>
      </c>
      <c r="D16" s="68"/>
      <c r="E16" s="68"/>
      <c r="F16" s="10"/>
      <c r="G16" s="10"/>
      <c r="H16" s="10"/>
      <c r="I16" s="13" t="s">
        <v>258</v>
      </c>
      <c r="J16" s="72"/>
      <c r="K16" s="73"/>
      <c r="L16" s="73"/>
      <c r="M16" s="73"/>
      <c r="N16" s="73"/>
      <c r="O16" s="73"/>
      <c r="P16" s="73"/>
      <c r="Q16" s="74"/>
      <c r="R16" s="9"/>
    </row>
    <row r="17" spans="2:18" ht="5.25" customHeight="1">
      <c r="B17" s="7"/>
      <c r="C17" s="65" t="s">
        <v>0</v>
      </c>
      <c r="D17" s="65"/>
      <c r="E17" s="11"/>
      <c r="F17" s="10"/>
      <c r="G17" s="10"/>
      <c r="H17" s="10"/>
      <c r="R17" s="9"/>
    </row>
    <row r="18" spans="2:18" ht="19.5" customHeight="1">
      <c r="B18" s="7"/>
      <c r="C18" s="32" t="s">
        <v>250</v>
      </c>
      <c r="D18" s="78"/>
      <c r="E18" s="79"/>
      <c r="F18" s="79"/>
      <c r="G18" s="80"/>
      <c r="H18" s="10"/>
      <c r="I18" s="33" t="s">
        <v>245</v>
      </c>
      <c r="J18" s="40" t="s">
        <v>268</v>
      </c>
      <c r="K18" s="41"/>
      <c r="L18" s="41"/>
      <c r="M18" s="41"/>
      <c r="N18" s="41"/>
      <c r="O18" s="41"/>
      <c r="P18" s="41"/>
      <c r="Q18" s="42"/>
      <c r="R18" s="9"/>
    </row>
    <row r="19" spans="2:18" ht="19.5" customHeight="1">
      <c r="B19" s="7"/>
      <c r="C19" s="32" t="s">
        <v>249</v>
      </c>
      <c r="D19" s="40"/>
      <c r="E19" s="41"/>
      <c r="F19" s="41"/>
      <c r="G19" s="42"/>
      <c r="H19" s="10"/>
      <c r="I19" s="29" t="s">
        <v>247</v>
      </c>
      <c r="J19" s="40" t="s">
        <v>268</v>
      </c>
      <c r="K19" s="41"/>
      <c r="L19" s="41"/>
      <c r="M19" s="41"/>
      <c r="N19" s="41"/>
      <c r="O19" s="41"/>
      <c r="P19" s="41"/>
      <c r="Q19" s="42"/>
      <c r="R19" s="9"/>
    </row>
    <row r="20" spans="2:18" ht="19.5" customHeight="1">
      <c r="B20" s="7"/>
      <c r="C20" s="32" t="s">
        <v>241</v>
      </c>
      <c r="D20" s="40"/>
      <c r="E20" s="41"/>
      <c r="F20" s="41"/>
      <c r="G20" s="42"/>
      <c r="H20" s="10"/>
      <c r="I20" s="29" t="s">
        <v>248</v>
      </c>
      <c r="J20" s="40" t="s">
        <v>268</v>
      </c>
      <c r="K20" s="41"/>
      <c r="L20" s="41"/>
      <c r="M20" s="41"/>
      <c r="N20" s="41"/>
      <c r="O20" s="41"/>
      <c r="P20" s="41"/>
      <c r="Q20" s="42"/>
      <c r="R20" s="9"/>
    </row>
    <row r="21" spans="2:18" ht="19.5" customHeight="1">
      <c r="B21" s="7"/>
      <c r="C21" s="13" t="s">
        <v>243</v>
      </c>
      <c r="D21" s="40"/>
      <c r="E21" s="41"/>
      <c r="F21" s="41"/>
      <c r="G21" s="42"/>
      <c r="H21" s="10"/>
      <c r="I21" s="13" t="s">
        <v>242</v>
      </c>
      <c r="J21" s="40" t="s">
        <v>268</v>
      </c>
      <c r="K21" s="41"/>
      <c r="L21" s="41"/>
      <c r="M21" s="41"/>
      <c r="N21" s="41"/>
      <c r="O21" s="41"/>
      <c r="P21" s="41"/>
      <c r="Q21" s="42"/>
      <c r="R21" s="9"/>
    </row>
    <row r="22" spans="2:18" ht="19.5" customHeight="1">
      <c r="B22" s="7"/>
      <c r="C22" s="13" t="s">
        <v>221</v>
      </c>
      <c r="D22" s="40"/>
      <c r="E22" s="41"/>
      <c r="F22" s="41"/>
      <c r="G22" s="42"/>
      <c r="H22" s="10"/>
      <c r="I22" s="13" t="s">
        <v>218</v>
      </c>
      <c r="J22" s="40" t="s">
        <v>268</v>
      </c>
      <c r="K22" s="41"/>
      <c r="L22" s="41"/>
      <c r="M22" s="41"/>
      <c r="N22" s="41"/>
      <c r="O22" s="41"/>
      <c r="P22" s="41"/>
      <c r="Q22" s="42"/>
      <c r="R22" s="9"/>
    </row>
    <row r="23" spans="2:18" ht="5.25" customHeight="1">
      <c r="B23" s="7"/>
      <c r="C23" s="10"/>
      <c r="D23" s="10"/>
      <c r="E23" s="10"/>
      <c r="F23" s="10"/>
      <c r="G23" s="10"/>
      <c r="H23" s="10"/>
      <c r="I23" s="10"/>
      <c r="J23" s="8"/>
      <c r="K23" s="8"/>
      <c r="L23" s="8"/>
      <c r="M23" s="8"/>
      <c r="N23" s="8"/>
      <c r="O23" s="8"/>
      <c r="P23" s="8"/>
      <c r="Q23" s="8"/>
      <c r="R23" s="9"/>
    </row>
    <row r="24" spans="2:18" ht="38.15" customHeight="1">
      <c r="B24" s="7"/>
      <c r="C24" s="13" t="s">
        <v>215</v>
      </c>
      <c r="D24" s="40"/>
      <c r="E24" s="41"/>
      <c r="F24" s="41"/>
      <c r="G24" s="42"/>
      <c r="I24" s="46" t="s">
        <v>225</v>
      </c>
      <c r="J24" s="49"/>
      <c r="K24" s="50"/>
      <c r="L24" s="50"/>
      <c r="M24" s="50"/>
      <c r="N24" s="50"/>
      <c r="O24" s="50"/>
      <c r="P24" s="50"/>
      <c r="Q24" s="51"/>
      <c r="R24" s="9"/>
    </row>
    <row r="25" spans="2:18" ht="19.5" customHeight="1">
      <c r="B25" s="7"/>
      <c r="C25" s="13" t="s">
        <v>216</v>
      </c>
      <c r="D25" s="40"/>
      <c r="E25" s="41"/>
      <c r="F25" s="41"/>
      <c r="G25" s="42"/>
      <c r="H25" s="10"/>
      <c r="I25" s="47"/>
      <c r="J25" s="52"/>
      <c r="K25" s="53"/>
      <c r="L25" s="53"/>
      <c r="M25" s="53"/>
      <c r="N25" s="53"/>
      <c r="O25" s="53"/>
      <c r="P25" s="53"/>
      <c r="Q25" s="54"/>
      <c r="R25" s="9"/>
    </row>
    <row r="26" spans="2:18" ht="5.25" customHeight="1">
      <c r="B26" s="7"/>
      <c r="C26" s="65" t="s">
        <v>0</v>
      </c>
      <c r="D26" s="65"/>
      <c r="E26" s="11"/>
      <c r="F26" s="20"/>
      <c r="G26" s="20"/>
      <c r="H26" s="21"/>
      <c r="I26" s="47"/>
      <c r="J26" s="52"/>
      <c r="K26" s="53"/>
      <c r="L26" s="53"/>
      <c r="M26" s="53"/>
      <c r="N26" s="53"/>
      <c r="O26" s="53"/>
      <c r="P26" s="53"/>
      <c r="Q26" s="54"/>
      <c r="R26" s="9"/>
    </row>
    <row r="27" spans="2:18" ht="19.5" customHeight="1">
      <c r="B27" s="7"/>
      <c r="C27" s="13" t="s">
        <v>240</v>
      </c>
      <c r="D27" s="58"/>
      <c r="E27" s="59"/>
      <c r="F27" s="59"/>
      <c r="G27" s="60"/>
      <c r="H27" s="22"/>
      <c r="I27" s="47"/>
      <c r="J27" s="52"/>
      <c r="K27" s="53"/>
      <c r="L27" s="53"/>
      <c r="M27" s="53"/>
      <c r="N27" s="53"/>
      <c r="O27" s="53"/>
      <c r="P27" s="53"/>
      <c r="Q27" s="54"/>
      <c r="R27" s="9"/>
    </row>
    <row r="28" spans="2:18" ht="19.5" customHeight="1">
      <c r="B28" s="7"/>
      <c r="C28" s="13" t="s">
        <v>217</v>
      </c>
      <c r="D28" s="58"/>
      <c r="E28" s="59"/>
      <c r="F28" s="59"/>
      <c r="G28" s="60"/>
      <c r="H28" s="22"/>
      <c r="I28" s="47"/>
      <c r="J28" s="52"/>
      <c r="K28" s="53"/>
      <c r="L28" s="53"/>
      <c r="M28" s="53"/>
      <c r="N28" s="53"/>
      <c r="O28" s="53"/>
      <c r="P28" s="53"/>
      <c r="Q28" s="54"/>
      <c r="R28" s="9"/>
    </row>
    <row r="29" spans="2:18" ht="19.5" customHeight="1">
      <c r="B29" s="7"/>
      <c r="C29" s="13" t="s">
        <v>242</v>
      </c>
      <c r="D29" s="43"/>
      <c r="E29" s="44"/>
      <c r="F29" s="44"/>
      <c r="G29" s="45"/>
      <c r="H29" s="22"/>
      <c r="I29" s="47"/>
      <c r="J29" s="52"/>
      <c r="K29" s="53"/>
      <c r="L29" s="53"/>
      <c r="M29" s="53"/>
      <c r="N29" s="53"/>
      <c r="O29" s="53"/>
      <c r="P29" s="53"/>
      <c r="Q29" s="54"/>
      <c r="R29" s="9"/>
    </row>
    <row r="30" spans="2:18" ht="19.5" customHeight="1">
      <c r="B30" s="7"/>
      <c r="C30" s="13" t="s">
        <v>218</v>
      </c>
      <c r="D30" s="43"/>
      <c r="E30" s="44"/>
      <c r="F30" s="44"/>
      <c r="G30" s="45"/>
      <c r="H30" s="10"/>
      <c r="I30" s="47"/>
      <c r="J30" s="52"/>
      <c r="K30" s="53"/>
      <c r="L30" s="53"/>
      <c r="M30" s="53"/>
      <c r="N30" s="53"/>
      <c r="O30" s="53"/>
      <c r="P30" s="53"/>
      <c r="Q30" s="54"/>
      <c r="R30" s="9"/>
    </row>
    <row r="31" spans="2:18" ht="5.25" customHeight="1">
      <c r="B31" s="7"/>
      <c r="C31" s="10"/>
      <c r="D31" s="22"/>
      <c r="E31" s="22"/>
      <c r="I31" s="47"/>
      <c r="J31" s="52"/>
      <c r="K31" s="53"/>
      <c r="L31" s="53"/>
      <c r="M31" s="53"/>
      <c r="N31" s="53"/>
      <c r="O31" s="53"/>
      <c r="P31" s="53"/>
      <c r="Q31" s="54"/>
      <c r="R31" s="9"/>
    </row>
    <row r="32" spans="2:18" ht="19.5" customHeight="1">
      <c r="B32" s="7"/>
      <c r="C32" s="13" t="s">
        <v>219</v>
      </c>
      <c r="D32" s="58"/>
      <c r="E32" s="59"/>
      <c r="F32" s="59"/>
      <c r="G32" s="60"/>
      <c r="I32" s="47"/>
      <c r="J32" s="52"/>
      <c r="K32" s="53"/>
      <c r="L32" s="53"/>
      <c r="M32" s="53"/>
      <c r="N32" s="53"/>
      <c r="O32" s="53"/>
      <c r="P32" s="53"/>
      <c r="Q32" s="54"/>
      <c r="R32" s="9"/>
    </row>
    <row r="33" spans="2:18" ht="19.5" customHeight="1">
      <c r="B33" s="7"/>
      <c r="C33" s="13" t="s">
        <v>220</v>
      </c>
      <c r="D33" s="58"/>
      <c r="E33" s="59"/>
      <c r="F33" s="59"/>
      <c r="G33" s="60"/>
      <c r="I33" s="47"/>
      <c r="J33" s="52"/>
      <c r="K33" s="53"/>
      <c r="L33" s="53"/>
      <c r="M33" s="53"/>
      <c r="N33" s="53"/>
      <c r="O33" s="53"/>
      <c r="P33" s="53"/>
      <c r="Q33" s="54"/>
      <c r="R33" s="9"/>
    </row>
    <row r="34" spans="2:18" ht="19.5" customHeight="1">
      <c r="B34" s="7"/>
      <c r="C34" s="13" t="s">
        <v>243</v>
      </c>
      <c r="D34" s="43"/>
      <c r="E34" s="44"/>
      <c r="F34" s="44"/>
      <c r="G34" s="45"/>
      <c r="I34" s="47"/>
      <c r="J34" s="52"/>
      <c r="K34" s="53"/>
      <c r="L34" s="53"/>
      <c r="M34" s="53"/>
      <c r="N34" s="53"/>
      <c r="O34" s="53"/>
      <c r="P34" s="53"/>
      <c r="Q34" s="54"/>
      <c r="R34" s="9"/>
    </row>
    <row r="35" spans="2:18" ht="19.5" customHeight="1">
      <c r="B35" s="7"/>
      <c r="C35" s="13" t="s">
        <v>221</v>
      </c>
      <c r="D35" s="43"/>
      <c r="E35" s="44"/>
      <c r="F35" s="44"/>
      <c r="G35" s="45"/>
      <c r="I35" s="48"/>
      <c r="J35" s="55"/>
      <c r="K35" s="56"/>
      <c r="L35" s="56"/>
      <c r="M35" s="56"/>
      <c r="N35" s="56"/>
      <c r="O35" s="56"/>
      <c r="P35" s="56"/>
      <c r="Q35" s="57"/>
      <c r="R35" s="9"/>
    </row>
    <row r="36" spans="2:18" ht="5.25" customHeight="1">
      <c r="B36" s="23"/>
      <c r="C36" s="24"/>
      <c r="D36" s="25"/>
      <c r="E36" s="25"/>
      <c r="F36" s="25"/>
      <c r="G36" s="25"/>
      <c r="H36" s="25"/>
      <c r="I36" s="25"/>
      <c r="J36" s="25"/>
      <c r="K36" s="25"/>
      <c r="L36" s="25"/>
      <c r="M36" s="25"/>
      <c r="N36" s="25"/>
      <c r="O36" s="25"/>
      <c r="P36" s="25"/>
      <c r="Q36" s="25"/>
      <c r="R36" s="26"/>
    </row>
  </sheetData>
  <sheetProtection algorithmName="SHA-512" hashValue="5Cc9B6BBJ0JWupXBmstHhQSQVp0iwzp8QFJB0QO2fRqyt7ESHQpHcvv0BbMzkObWjlCUWY2Olwjt/DZD52aW1A==" saltValue="PyblK1D0EvonC2Hga9g/EA==" spinCount="100000" sheet="1" selectLockedCells="1"/>
  <mergeCells count="43">
    <mergeCell ref="J20:Q20"/>
    <mergeCell ref="J21:Q21"/>
    <mergeCell ref="J22:Q22"/>
    <mergeCell ref="D21:G21"/>
    <mergeCell ref="D14:G14"/>
    <mergeCell ref="J15:Q15"/>
    <mergeCell ref="D18:G18"/>
    <mergeCell ref="D19:G19"/>
    <mergeCell ref="D20:G20"/>
    <mergeCell ref="J16:Q16"/>
    <mergeCell ref="D22:G22"/>
    <mergeCell ref="J10:Q10"/>
    <mergeCell ref="C26:D26"/>
    <mergeCell ref="J19:Q19"/>
    <mergeCell ref="D4:E4"/>
    <mergeCell ref="C5:D5"/>
    <mergeCell ref="D25:G25"/>
    <mergeCell ref="D15:E15"/>
    <mergeCell ref="D16:E16"/>
    <mergeCell ref="C17:D17"/>
    <mergeCell ref="D24:G24"/>
    <mergeCell ref="D12:G12"/>
    <mergeCell ref="D6:E6"/>
    <mergeCell ref="D7:E7"/>
    <mergeCell ref="D8:E8"/>
    <mergeCell ref="J9:Q9"/>
    <mergeCell ref="J13:Q13"/>
    <mergeCell ref="J11:Q11"/>
    <mergeCell ref="D30:G30"/>
    <mergeCell ref="D35:G35"/>
    <mergeCell ref="J12:Q12"/>
    <mergeCell ref="J18:Q18"/>
    <mergeCell ref="I24:I35"/>
    <mergeCell ref="J24:Q35"/>
    <mergeCell ref="D32:G32"/>
    <mergeCell ref="D29:G29"/>
    <mergeCell ref="D28:G28"/>
    <mergeCell ref="D27:G27"/>
    <mergeCell ref="D33:G33"/>
    <mergeCell ref="D34:G34"/>
    <mergeCell ref="D11:E11"/>
    <mergeCell ref="D13:G13"/>
    <mergeCell ref="J14:Q14"/>
  </mergeCells>
  <phoneticPr fontId="1"/>
  <dataValidations count="10">
    <dataValidation type="list" allowBlank="1" showInputMessage="1" showErrorMessage="1" sqref="D15" xr:uid="{67987B1E-34D2-42BD-AF1C-13218BCD8A08}">
      <formula1>"Vladivostok,Station of Destination,Delivery Place (Door)"</formula1>
    </dataValidation>
    <dataValidation type="list" allowBlank="1" showInputMessage="1" showErrorMessage="1" sqref="D7:E7" xr:uid="{C0A32EE9-EB0C-42E6-AE11-DB7B6A4D665E}">
      <formula1>"SENDAI,YOKOHAMA,SHIMIZU,NAGOYA,KOBE,TOYAMASHINKO"</formula1>
    </dataValidation>
    <dataValidation type="list" allowBlank="1" showInputMessage="1" showErrorMessage="1" sqref="D16" xr:uid="{ED3EC219-33AF-4CB8-90C8-D4A811E32572}">
      <formula1>"Prepaid,Collect"</formula1>
    </dataValidation>
    <dataValidation type="list" allowBlank="1" showInputMessage="1" showErrorMessage="1" sqref="D8" xr:uid="{CC469398-D06A-4370-AB48-AB162181E9C1}">
      <formula1>"BUSAN,VLADIVOSTOK,VOSTOCHINY"</formula1>
    </dataValidation>
    <dataValidation type="list" allowBlank="1" showInputMessage="1" showErrorMessage="1" sqref="D11:E11" xr:uid="{6BBAC76D-469F-46E8-A769-E2EDECC8E58F}">
      <formula1>"CY,Free on Rail, Free on Truck (DOOR)"</formula1>
    </dataValidation>
    <dataValidation type="list" allowBlank="1" showInputMessage="1" showErrorMessage="1" sqref="J11" xr:uid="{2E9B5140-82CB-49D3-9E84-2CD1F0B81114}">
      <formula1>"Yes (有り),No (無し)"</formula1>
    </dataValidation>
    <dataValidation type="list" allowBlank="1" showInputMessage="1" showErrorMessage="1" sqref="G11" xr:uid="{EAFB3293-8C0D-4D84-B95C-8BE717BEEC72}">
      <formula1>#REF!</formula1>
    </dataValidation>
    <dataValidation type="list" allowBlank="1" showInputMessage="1" showErrorMessage="1" sqref="J14" xr:uid="{58E8DA4C-E4FA-454A-BF95-4C602549E7EB}">
      <formula1>"DG (危険品),Non-DG (非危険品)"</formula1>
    </dataValidation>
    <dataValidation type="list" allowBlank="1" showInputMessage="1" showErrorMessage="1" sqref="J9:Q9" xr:uid="{85AA5298-64F6-4143-B020-A8713554DE9F}">
      <formula1>"C.O.C. (FESCO 所有コンテナ),S.O.C. (荷主様所有コンテナ)"</formula1>
    </dataValidation>
    <dataValidation type="list" allowBlank="1" showInputMessage="1" showErrorMessage="1" sqref="J16:Q16" xr:uid="{3ABF080D-248A-4EF6-A14F-21A595E85BB0}">
      <formula1>"OPEN (開),CLOSE (閉)"</formula1>
    </dataValidation>
  </dataValidations>
  <pageMargins left="0.25" right="0.25" top="0.75" bottom="0.75" header="0.3" footer="0.3"/>
  <pageSetup paperSize="9" scale="6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A32A88F-60EB-4E01-8C24-5421EB1674D2}">
          <x14:formula1>
            <xm:f>Sheet3!$A$1:$A$134</xm:f>
          </x14:formula1>
          <xm:sqref>D12:G12</xm:sqref>
        </x14:dataValidation>
        <x14:dataValidation type="list" allowBlank="1" showInputMessage="1" showErrorMessage="1" xr:uid="{4E1A2902-BC9E-4444-887C-ACD9AC3996FD}">
          <x14:formula1>
            <xm:f>Sheet1!$AT$1:$AW$1</xm:f>
          </x14:formula1>
          <xm:sqref>D6:E6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72A3A-244B-47ED-A1DF-1DE5928E81F0}">
  <dimension ref="A1:AW33"/>
  <sheetViews>
    <sheetView topLeftCell="A13" zoomScale="115" zoomScaleNormal="115" workbookViewId="0">
      <pane xSplit="2" topLeftCell="AR1" activePane="topRight" state="frozen"/>
      <selection pane="topRight" activeCell="B26" sqref="B26"/>
    </sheetView>
  </sheetViews>
  <sheetFormatPr defaultColWidth="9" defaultRowHeight="14"/>
  <cols>
    <col min="1" max="1" width="16.33203125" style="1" bestFit="1" customWidth="1"/>
    <col min="2" max="2" width="9" style="1"/>
    <col min="3" max="39" width="22.58203125" style="1" hidden="1" customWidth="1"/>
    <col min="40" max="49" width="22.58203125" style="1" customWidth="1"/>
    <col min="50" max="16384" width="9" style="1"/>
  </cols>
  <sheetData>
    <row r="1" spans="1:49">
      <c r="A1" s="1" t="s">
        <v>16</v>
      </c>
      <c r="C1" s="1" t="s">
        <v>12</v>
      </c>
      <c r="D1" s="1" t="s">
        <v>13</v>
      </c>
      <c r="E1" s="1" t="s">
        <v>259</v>
      </c>
      <c r="F1" s="1" t="s">
        <v>25</v>
      </c>
      <c r="G1" s="1" t="s">
        <v>260</v>
      </c>
      <c r="H1" s="1" t="s">
        <v>28</v>
      </c>
      <c r="I1" s="1" t="s">
        <v>29</v>
      </c>
      <c r="J1" s="1" t="s">
        <v>30</v>
      </c>
      <c r="K1" s="1" t="s">
        <v>31</v>
      </c>
      <c r="L1" s="1" t="s">
        <v>32</v>
      </c>
      <c r="M1" s="1" t="s">
        <v>269</v>
      </c>
      <c r="N1" s="1" t="s">
        <v>33</v>
      </c>
      <c r="O1" s="1" t="s">
        <v>274</v>
      </c>
      <c r="P1" s="1" t="s">
        <v>261</v>
      </c>
      <c r="Q1" s="1" t="s">
        <v>270</v>
      </c>
      <c r="R1" s="1" t="s">
        <v>272</v>
      </c>
      <c r="S1" s="1" t="s">
        <v>271</v>
      </c>
      <c r="T1" s="1" t="s">
        <v>275</v>
      </c>
      <c r="U1" s="1" t="s">
        <v>273</v>
      </c>
      <c r="V1" s="1" t="s">
        <v>276</v>
      </c>
      <c r="W1" s="1" t="s">
        <v>277</v>
      </c>
      <c r="X1" s="1" t="s">
        <v>278</v>
      </c>
      <c r="Y1" s="1" t="s">
        <v>283</v>
      </c>
      <c r="Z1" s="1" t="s">
        <v>282</v>
      </c>
      <c r="AA1" s="1" t="s">
        <v>284</v>
      </c>
      <c r="AB1" s="1" t="s">
        <v>285</v>
      </c>
      <c r="AC1" s="1" t="s">
        <v>292</v>
      </c>
      <c r="AD1" s="1" t="s">
        <v>293</v>
      </c>
      <c r="AE1" s="1" t="s">
        <v>295</v>
      </c>
      <c r="AF1" s="1" t="s">
        <v>294</v>
      </c>
      <c r="AG1" s="1" t="s">
        <v>299</v>
      </c>
      <c r="AH1" s="1" t="s">
        <v>301</v>
      </c>
      <c r="AI1" s="1" t="s">
        <v>300</v>
      </c>
      <c r="AJ1" s="1" t="s">
        <v>303</v>
      </c>
      <c r="AK1" s="1" t="s">
        <v>302</v>
      </c>
      <c r="AL1" s="1" t="s">
        <v>305</v>
      </c>
      <c r="AM1" s="1" t="s">
        <v>309</v>
      </c>
      <c r="AN1" s="1" t="s">
        <v>307</v>
      </c>
      <c r="AO1" s="1" t="s">
        <v>308</v>
      </c>
      <c r="AP1" s="1" t="s">
        <v>310</v>
      </c>
      <c r="AQ1" s="1" t="s">
        <v>311</v>
      </c>
      <c r="AR1" s="1" t="s">
        <v>312</v>
      </c>
      <c r="AS1" s="1" t="s">
        <v>311</v>
      </c>
      <c r="AT1" s="1" t="s">
        <v>313</v>
      </c>
      <c r="AU1" s="1" t="s">
        <v>316</v>
      </c>
      <c r="AV1" s="1" t="s">
        <v>314</v>
      </c>
      <c r="AW1" s="1" t="s">
        <v>315</v>
      </c>
    </row>
    <row r="2" spans="1:49">
      <c r="A2" s="1" t="s">
        <v>18</v>
      </c>
      <c r="B2" s="1" t="s">
        <v>1</v>
      </c>
      <c r="C2" s="2">
        <v>44202</v>
      </c>
      <c r="D2" s="2" t="s">
        <v>239</v>
      </c>
      <c r="E2" s="28">
        <v>44230</v>
      </c>
      <c r="F2" s="28" t="s">
        <v>239</v>
      </c>
      <c r="G2" s="2">
        <f>E2+14</f>
        <v>44244</v>
      </c>
      <c r="H2" s="2" t="s">
        <v>239</v>
      </c>
      <c r="I2" s="2">
        <f>G2+14</f>
        <v>44258</v>
      </c>
      <c r="J2" s="2" t="s">
        <v>239</v>
      </c>
      <c r="K2" s="28">
        <v>44279</v>
      </c>
      <c r="L2" s="2" t="s">
        <v>239</v>
      </c>
      <c r="M2" s="2">
        <f>K2+21</f>
        <v>44300</v>
      </c>
      <c r="N2" s="2" t="s">
        <v>239</v>
      </c>
      <c r="O2" s="2">
        <f>M2+14</f>
        <v>44314</v>
      </c>
      <c r="P2" s="2" t="s">
        <v>239</v>
      </c>
      <c r="Q2" s="2">
        <f>O2+14</f>
        <v>44328</v>
      </c>
      <c r="R2" s="2" t="s">
        <v>239</v>
      </c>
      <c r="S2" s="2">
        <f>Q2+14</f>
        <v>44342</v>
      </c>
      <c r="T2" s="2" t="s">
        <v>239</v>
      </c>
      <c r="U2" s="2">
        <f>S2+14</f>
        <v>44356</v>
      </c>
      <c r="V2" s="2" t="s">
        <v>239</v>
      </c>
      <c r="W2" s="2">
        <f>U2+14</f>
        <v>44370</v>
      </c>
      <c r="X2" s="2" t="s">
        <v>239</v>
      </c>
      <c r="Y2" s="2">
        <f>W2+14</f>
        <v>44384</v>
      </c>
      <c r="Z2" s="2" t="s">
        <v>239</v>
      </c>
      <c r="AA2" s="2">
        <f>Y2+21</f>
        <v>44405</v>
      </c>
      <c r="AB2" s="2" t="s">
        <v>239</v>
      </c>
      <c r="AC2" s="2" t="s">
        <v>297</v>
      </c>
      <c r="AD2" s="2" t="s">
        <v>239</v>
      </c>
      <c r="AE2" s="2" t="s">
        <v>239</v>
      </c>
      <c r="AF2" s="2" t="s">
        <v>298</v>
      </c>
      <c r="AG2" s="2" t="s">
        <v>239</v>
      </c>
      <c r="AH2" s="2">
        <v>44473</v>
      </c>
      <c r="AI2" s="2" t="s">
        <v>239</v>
      </c>
      <c r="AJ2" s="2" t="s">
        <v>239</v>
      </c>
      <c r="AK2" s="2">
        <v>44523</v>
      </c>
      <c r="AL2" s="2" t="s">
        <v>239</v>
      </c>
      <c r="AM2" s="2">
        <v>44545</v>
      </c>
      <c r="AN2" s="2" t="s">
        <v>239</v>
      </c>
      <c r="AO2" s="2" t="s">
        <v>239</v>
      </c>
      <c r="AP2" s="2" t="s">
        <v>239</v>
      </c>
      <c r="AQ2" s="2">
        <v>44211</v>
      </c>
      <c r="AR2" s="2" t="s">
        <v>239</v>
      </c>
      <c r="AS2" s="2">
        <v>44206</v>
      </c>
      <c r="AT2" s="2" t="s">
        <v>239</v>
      </c>
      <c r="AU2" s="2">
        <v>44596</v>
      </c>
      <c r="AV2" s="2" t="s">
        <v>304</v>
      </c>
      <c r="AW2" s="2" t="s">
        <v>239</v>
      </c>
    </row>
    <row r="3" spans="1:49">
      <c r="A3" s="1" t="s">
        <v>18</v>
      </c>
      <c r="B3" s="1" t="s">
        <v>2</v>
      </c>
      <c r="C3" s="2">
        <v>44202</v>
      </c>
      <c r="D3" s="2" t="s">
        <v>239</v>
      </c>
      <c r="E3" s="28">
        <v>44230</v>
      </c>
      <c r="F3" s="28" t="s">
        <v>239</v>
      </c>
      <c r="G3" s="2">
        <f>E3+14</f>
        <v>44244</v>
      </c>
      <c r="H3" s="2" t="s">
        <v>239</v>
      </c>
      <c r="I3" s="2">
        <f>G3+14</f>
        <v>44258</v>
      </c>
      <c r="J3" s="2" t="s">
        <v>239</v>
      </c>
      <c r="K3" s="28">
        <v>44279</v>
      </c>
      <c r="L3" s="2" t="s">
        <v>239</v>
      </c>
      <c r="M3" s="2">
        <f>K3+21</f>
        <v>44300</v>
      </c>
      <c r="N3" s="2" t="s">
        <v>239</v>
      </c>
      <c r="O3" s="2">
        <f>M3+14</f>
        <v>44314</v>
      </c>
      <c r="P3" s="2" t="s">
        <v>239</v>
      </c>
      <c r="Q3" s="2">
        <f>O3+14</f>
        <v>44328</v>
      </c>
      <c r="R3" s="2" t="s">
        <v>239</v>
      </c>
      <c r="S3" s="2">
        <f>Q3+14</f>
        <v>44342</v>
      </c>
      <c r="T3" s="2" t="s">
        <v>239</v>
      </c>
      <c r="U3" s="2">
        <f>S3+14</f>
        <v>44356</v>
      </c>
      <c r="V3" s="2" t="s">
        <v>239</v>
      </c>
      <c r="W3" s="2">
        <f>U3+14</f>
        <v>44370</v>
      </c>
      <c r="X3" s="2" t="s">
        <v>239</v>
      </c>
      <c r="Y3" s="2">
        <f>W3+14</f>
        <v>44384</v>
      </c>
      <c r="Z3" s="2" t="s">
        <v>239</v>
      </c>
      <c r="AA3" s="2">
        <f t="shared" ref="AA3:AA19" si="0">Y3+21</f>
        <v>44405</v>
      </c>
      <c r="AB3" s="2" t="s">
        <v>239</v>
      </c>
      <c r="AC3" s="2" t="s">
        <v>297</v>
      </c>
      <c r="AD3" s="2" t="s">
        <v>239</v>
      </c>
      <c r="AE3" s="2" t="s">
        <v>239</v>
      </c>
      <c r="AF3" s="2" t="s">
        <v>298</v>
      </c>
      <c r="AG3" s="2" t="s">
        <v>239</v>
      </c>
      <c r="AH3" s="2">
        <v>44473</v>
      </c>
      <c r="AI3" s="2" t="s">
        <v>239</v>
      </c>
      <c r="AJ3" s="2" t="s">
        <v>239</v>
      </c>
      <c r="AK3" s="2">
        <v>44523</v>
      </c>
      <c r="AL3" s="2" t="s">
        <v>239</v>
      </c>
      <c r="AM3" s="2">
        <v>44545</v>
      </c>
      <c r="AN3" s="2" t="s">
        <v>239</v>
      </c>
      <c r="AO3" s="2" t="s">
        <v>239</v>
      </c>
      <c r="AP3" s="2" t="s">
        <v>239</v>
      </c>
      <c r="AQ3" s="2">
        <v>44211</v>
      </c>
      <c r="AR3" s="2" t="s">
        <v>239</v>
      </c>
      <c r="AS3" s="2">
        <v>44206</v>
      </c>
      <c r="AT3" s="2" t="s">
        <v>239</v>
      </c>
      <c r="AU3" s="2">
        <v>44596</v>
      </c>
      <c r="AV3" s="2" t="s">
        <v>304</v>
      </c>
      <c r="AW3" s="2" t="s">
        <v>239</v>
      </c>
    </row>
    <row r="4" spans="1:49">
      <c r="A4" s="1" t="s">
        <v>15</v>
      </c>
      <c r="B4" s="1" t="s">
        <v>1</v>
      </c>
      <c r="C4" s="2">
        <v>44203</v>
      </c>
      <c r="D4" s="2">
        <f t="shared" ref="D4:D19" si="1">C4+7</f>
        <v>44210</v>
      </c>
      <c r="E4" s="28">
        <v>44231</v>
      </c>
      <c r="F4" s="28">
        <f t="shared" ref="F4:G4" si="2">E4+7</f>
        <v>44238</v>
      </c>
      <c r="G4" s="2">
        <f t="shared" si="2"/>
        <v>44245</v>
      </c>
      <c r="H4" s="2">
        <f t="shared" ref="H4:H13" si="3">G4+7</f>
        <v>44252</v>
      </c>
      <c r="I4" s="2">
        <f t="shared" ref="I4:I13" si="4">H4+7</f>
        <v>44259</v>
      </c>
      <c r="J4" s="28">
        <v>44273</v>
      </c>
      <c r="K4" s="2">
        <f t="shared" ref="K4:K13" si="5">J4+7</f>
        <v>44280</v>
      </c>
      <c r="L4" s="2">
        <f t="shared" ref="L4:L13" si="6">K4+7</f>
        <v>44287</v>
      </c>
      <c r="M4" s="2">
        <f>L4+14</f>
        <v>44301</v>
      </c>
      <c r="N4" s="2">
        <f t="shared" ref="N4:P13" si="7">M4+7</f>
        <v>44308</v>
      </c>
      <c r="O4" s="2">
        <f t="shared" ref="O4:Q13" si="8">N4+7</f>
        <v>44315</v>
      </c>
      <c r="P4" s="2">
        <f>O4+7</f>
        <v>44322</v>
      </c>
      <c r="Q4" s="2">
        <f t="shared" si="8"/>
        <v>44329</v>
      </c>
      <c r="R4" s="2">
        <f>Q4+7</f>
        <v>44336</v>
      </c>
      <c r="S4" s="2">
        <f t="shared" ref="S4:W13" si="9">R4+7</f>
        <v>44343</v>
      </c>
      <c r="T4" s="2">
        <f>S4+7</f>
        <v>44350</v>
      </c>
      <c r="U4" s="2">
        <f t="shared" si="9"/>
        <v>44357</v>
      </c>
      <c r="V4" s="2">
        <f>U4+7</f>
        <v>44364</v>
      </c>
      <c r="W4" s="2">
        <f t="shared" si="9"/>
        <v>44371</v>
      </c>
      <c r="X4" s="2">
        <f>W4+7</f>
        <v>44378</v>
      </c>
      <c r="Y4" s="2">
        <f t="shared" ref="Y4:Y13" si="10">X4+7</f>
        <v>44385</v>
      </c>
      <c r="Z4" s="2">
        <f>Y4+7</f>
        <v>44392</v>
      </c>
      <c r="AA4" s="2">
        <f>Y4+21</f>
        <v>44406</v>
      </c>
      <c r="AB4" s="2">
        <f>AA4+7</f>
        <v>44413</v>
      </c>
      <c r="AC4" s="2">
        <v>44432</v>
      </c>
      <c r="AD4" s="2">
        <v>44427</v>
      </c>
      <c r="AE4" s="2">
        <f>AD4+14</f>
        <v>44441</v>
      </c>
      <c r="AF4" s="2">
        <v>44463</v>
      </c>
      <c r="AG4" s="2">
        <v>44466</v>
      </c>
      <c r="AH4" s="2">
        <v>44474</v>
      </c>
      <c r="AI4" s="2">
        <v>44488</v>
      </c>
      <c r="AJ4" s="2">
        <v>44510</v>
      </c>
      <c r="AK4" s="2">
        <v>44524</v>
      </c>
      <c r="AL4" s="2">
        <v>44525</v>
      </c>
      <c r="AM4" s="2">
        <v>44546</v>
      </c>
      <c r="AN4" s="2">
        <v>44552</v>
      </c>
      <c r="AO4" s="2">
        <v>44550</v>
      </c>
      <c r="AP4" s="2">
        <v>44203</v>
      </c>
      <c r="AQ4" s="2">
        <v>44212</v>
      </c>
      <c r="AR4" s="2">
        <v>44210</v>
      </c>
      <c r="AS4" s="2">
        <v>44207</v>
      </c>
      <c r="AT4" s="2">
        <v>44589</v>
      </c>
      <c r="AU4" s="2">
        <v>44594</v>
      </c>
      <c r="AV4" s="2">
        <v>44600</v>
      </c>
      <c r="AW4" s="2">
        <v>44602</v>
      </c>
    </row>
    <row r="5" spans="1:49">
      <c r="A5" s="1" t="s">
        <v>15</v>
      </c>
      <c r="B5" s="1" t="s">
        <v>2</v>
      </c>
      <c r="C5" s="2">
        <v>44204</v>
      </c>
      <c r="D5" s="2">
        <f t="shared" si="1"/>
        <v>44211</v>
      </c>
      <c r="E5" s="28">
        <v>44232</v>
      </c>
      <c r="F5" s="28">
        <f t="shared" ref="F5:G5" si="11">E5+7</f>
        <v>44239</v>
      </c>
      <c r="G5" s="2">
        <f t="shared" si="11"/>
        <v>44246</v>
      </c>
      <c r="H5" s="2">
        <f t="shared" si="3"/>
        <v>44253</v>
      </c>
      <c r="I5" s="2">
        <f t="shared" si="4"/>
        <v>44260</v>
      </c>
      <c r="J5" s="28">
        <v>44274</v>
      </c>
      <c r="K5" s="2">
        <f t="shared" si="5"/>
        <v>44281</v>
      </c>
      <c r="L5" s="2">
        <f t="shared" si="6"/>
        <v>44288</v>
      </c>
      <c r="M5" s="2">
        <f t="shared" ref="M5:M13" si="12">L5+14</f>
        <v>44302</v>
      </c>
      <c r="N5" s="2">
        <f t="shared" si="7"/>
        <v>44309</v>
      </c>
      <c r="O5" s="2">
        <f t="shared" si="8"/>
        <v>44316</v>
      </c>
      <c r="P5" s="2">
        <f t="shared" si="7"/>
        <v>44323</v>
      </c>
      <c r="Q5" s="2">
        <f t="shared" si="8"/>
        <v>44330</v>
      </c>
      <c r="R5" s="2">
        <f t="shared" ref="R5:X13" si="13">Q5+7</f>
        <v>44337</v>
      </c>
      <c r="S5" s="2">
        <f t="shared" si="9"/>
        <v>44344</v>
      </c>
      <c r="T5" s="2">
        <f t="shared" si="13"/>
        <v>44351</v>
      </c>
      <c r="U5" s="2">
        <f t="shared" si="9"/>
        <v>44358</v>
      </c>
      <c r="V5" s="2">
        <f t="shared" si="13"/>
        <v>44365</v>
      </c>
      <c r="W5" s="2">
        <f t="shared" si="9"/>
        <v>44372</v>
      </c>
      <c r="X5" s="2">
        <f t="shared" si="13"/>
        <v>44379</v>
      </c>
      <c r="Y5" s="2">
        <f t="shared" si="10"/>
        <v>44386</v>
      </c>
      <c r="Z5" s="2">
        <f t="shared" ref="Z5:Z13" si="14">Y5+7</f>
        <v>44393</v>
      </c>
      <c r="AA5" s="2">
        <f t="shared" si="0"/>
        <v>44407</v>
      </c>
      <c r="AB5" s="2">
        <f t="shared" ref="AB5:AB13" si="15">AA5+7</f>
        <v>44414</v>
      </c>
      <c r="AC5" s="2">
        <v>44433</v>
      </c>
      <c r="AD5" s="2">
        <v>44428</v>
      </c>
      <c r="AE5" s="2">
        <f t="shared" ref="AE5:AE13" si="16">AD5+14</f>
        <v>44442</v>
      </c>
      <c r="AF5" s="2">
        <v>44463</v>
      </c>
      <c r="AG5" s="2">
        <v>44466</v>
      </c>
      <c r="AH5" s="2">
        <v>44475</v>
      </c>
      <c r="AI5" s="2">
        <v>44488</v>
      </c>
      <c r="AJ5" s="2">
        <v>44510</v>
      </c>
      <c r="AK5" s="2">
        <v>44524</v>
      </c>
      <c r="AL5" s="2">
        <v>44525</v>
      </c>
      <c r="AM5" s="2">
        <v>44546</v>
      </c>
      <c r="AN5" s="2">
        <v>44552</v>
      </c>
      <c r="AO5" s="2">
        <v>44550</v>
      </c>
      <c r="AP5" s="2">
        <v>44203</v>
      </c>
      <c r="AQ5" s="2">
        <v>44212</v>
      </c>
      <c r="AR5" s="2">
        <v>44210</v>
      </c>
      <c r="AS5" s="2">
        <v>44207</v>
      </c>
      <c r="AT5" s="2">
        <v>44589</v>
      </c>
      <c r="AU5" s="2">
        <v>44595</v>
      </c>
      <c r="AV5" s="2">
        <v>44600</v>
      </c>
      <c r="AW5" s="2">
        <v>44602</v>
      </c>
    </row>
    <row r="6" spans="1:49">
      <c r="A6" s="1" t="s">
        <v>17</v>
      </c>
      <c r="B6" s="1" t="s">
        <v>1</v>
      </c>
      <c r="C6" s="2">
        <v>44204</v>
      </c>
      <c r="D6" s="2">
        <f t="shared" si="1"/>
        <v>44211</v>
      </c>
      <c r="E6" s="28">
        <v>44232</v>
      </c>
      <c r="F6" s="28">
        <f t="shared" ref="F6:G6" si="17">E6+7</f>
        <v>44239</v>
      </c>
      <c r="G6" s="2">
        <f t="shared" si="17"/>
        <v>44246</v>
      </c>
      <c r="H6" s="2">
        <f t="shared" si="3"/>
        <v>44253</v>
      </c>
      <c r="I6" s="2">
        <f t="shared" si="4"/>
        <v>44260</v>
      </c>
      <c r="J6" s="28">
        <v>44274</v>
      </c>
      <c r="K6" s="2">
        <f t="shared" si="5"/>
        <v>44281</v>
      </c>
      <c r="L6" s="2">
        <f t="shared" si="6"/>
        <v>44288</v>
      </c>
      <c r="M6" s="2">
        <f t="shared" si="12"/>
        <v>44302</v>
      </c>
      <c r="N6" s="2">
        <f t="shared" si="7"/>
        <v>44309</v>
      </c>
      <c r="O6" s="2">
        <f t="shared" si="8"/>
        <v>44316</v>
      </c>
      <c r="P6" s="2">
        <f t="shared" si="7"/>
        <v>44323</v>
      </c>
      <c r="Q6" s="2">
        <f t="shared" si="8"/>
        <v>44330</v>
      </c>
      <c r="R6" s="2">
        <f t="shared" si="13"/>
        <v>44337</v>
      </c>
      <c r="S6" s="2">
        <f t="shared" si="9"/>
        <v>44344</v>
      </c>
      <c r="T6" s="2">
        <f t="shared" si="13"/>
        <v>44351</v>
      </c>
      <c r="U6" s="2">
        <f t="shared" si="9"/>
        <v>44358</v>
      </c>
      <c r="V6" s="2">
        <f t="shared" si="13"/>
        <v>44365</v>
      </c>
      <c r="W6" s="2">
        <f t="shared" si="9"/>
        <v>44372</v>
      </c>
      <c r="X6" s="2">
        <f t="shared" si="13"/>
        <v>44379</v>
      </c>
      <c r="Y6" s="2">
        <f t="shared" si="10"/>
        <v>44386</v>
      </c>
      <c r="Z6" s="2">
        <f t="shared" si="14"/>
        <v>44393</v>
      </c>
      <c r="AA6" s="2">
        <f t="shared" si="0"/>
        <v>44407</v>
      </c>
      <c r="AB6" s="2">
        <f t="shared" si="15"/>
        <v>44414</v>
      </c>
      <c r="AC6" s="2">
        <v>44433</v>
      </c>
      <c r="AD6" s="2">
        <v>44428</v>
      </c>
      <c r="AE6" s="2">
        <f t="shared" si="16"/>
        <v>44442</v>
      </c>
      <c r="AF6" s="2">
        <v>44464</v>
      </c>
      <c r="AG6" s="2">
        <v>44466</v>
      </c>
      <c r="AH6" s="2">
        <v>44475</v>
      </c>
      <c r="AI6" s="2">
        <v>44489</v>
      </c>
      <c r="AJ6" s="2">
        <v>44511</v>
      </c>
      <c r="AK6" s="2">
        <v>44525</v>
      </c>
      <c r="AL6" s="2">
        <v>44526</v>
      </c>
      <c r="AM6" s="2">
        <v>44547</v>
      </c>
      <c r="AN6" s="2">
        <v>44552</v>
      </c>
      <c r="AO6" s="2">
        <v>44551</v>
      </c>
      <c r="AP6" s="2">
        <v>44204</v>
      </c>
      <c r="AQ6" s="2">
        <v>44213</v>
      </c>
      <c r="AR6" s="2">
        <v>44211</v>
      </c>
      <c r="AS6" s="2">
        <v>44208</v>
      </c>
      <c r="AT6" s="2">
        <v>44589</v>
      </c>
      <c r="AU6" s="2" t="s">
        <v>239</v>
      </c>
      <c r="AV6" s="2">
        <v>44601</v>
      </c>
      <c r="AW6" s="2">
        <v>44603</v>
      </c>
    </row>
    <row r="7" spans="1:49">
      <c r="A7" s="1" t="s">
        <v>17</v>
      </c>
      <c r="B7" s="1" t="s">
        <v>2</v>
      </c>
      <c r="C7" s="2">
        <v>44204</v>
      </c>
      <c r="D7" s="2">
        <f t="shared" si="1"/>
        <v>44211</v>
      </c>
      <c r="E7" s="28">
        <v>44232</v>
      </c>
      <c r="F7" s="28">
        <f t="shared" ref="F7:G7" si="18">E7+7</f>
        <v>44239</v>
      </c>
      <c r="G7" s="2">
        <f t="shared" si="18"/>
        <v>44246</v>
      </c>
      <c r="H7" s="2">
        <f t="shared" si="3"/>
        <v>44253</v>
      </c>
      <c r="I7" s="2">
        <f t="shared" si="4"/>
        <v>44260</v>
      </c>
      <c r="J7" s="28">
        <v>44274</v>
      </c>
      <c r="K7" s="2">
        <f t="shared" si="5"/>
        <v>44281</v>
      </c>
      <c r="L7" s="2">
        <f t="shared" si="6"/>
        <v>44288</v>
      </c>
      <c r="M7" s="2">
        <f t="shared" si="12"/>
        <v>44302</v>
      </c>
      <c r="N7" s="2">
        <f t="shared" si="7"/>
        <v>44309</v>
      </c>
      <c r="O7" s="2">
        <f t="shared" si="8"/>
        <v>44316</v>
      </c>
      <c r="P7" s="2">
        <f t="shared" si="7"/>
        <v>44323</v>
      </c>
      <c r="Q7" s="2">
        <f t="shared" si="8"/>
        <v>44330</v>
      </c>
      <c r="R7" s="2">
        <f t="shared" si="13"/>
        <v>44337</v>
      </c>
      <c r="S7" s="2">
        <f t="shared" si="9"/>
        <v>44344</v>
      </c>
      <c r="T7" s="2">
        <f t="shared" si="13"/>
        <v>44351</v>
      </c>
      <c r="U7" s="2">
        <f t="shared" si="9"/>
        <v>44358</v>
      </c>
      <c r="V7" s="2">
        <f t="shared" si="13"/>
        <v>44365</v>
      </c>
      <c r="W7" s="2">
        <f t="shared" si="9"/>
        <v>44372</v>
      </c>
      <c r="X7" s="2">
        <f t="shared" si="13"/>
        <v>44379</v>
      </c>
      <c r="Y7" s="2">
        <f t="shared" si="10"/>
        <v>44386</v>
      </c>
      <c r="Z7" s="2">
        <f t="shared" si="14"/>
        <v>44393</v>
      </c>
      <c r="AA7" s="2">
        <f t="shared" si="0"/>
        <v>44407</v>
      </c>
      <c r="AB7" s="2">
        <f t="shared" si="15"/>
        <v>44414</v>
      </c>
      <c r="AC7" s="2">
        <v>44433</v>
      </c>
      <c r="AD7" s="2">
        <v>44428</v>
      </c>
      <c r="AE7" s="2">
        <f t="shared" si="16"/>
        <v>44442</v>
      </c>
      <c r="AF7" s="2">
        <v>44464</v>
      </c>
      <c r="AG7" s="2">
        <v>44467</v>
      </c>
      <c r="AH7" s="2">
        <v>44475</v>
      </c>
      <c r="AI7" s="2">
        <v>44489</v>
      </c>
      <c r="AJ7" s="2">
        <v>44511</v>
      </c>
      <c r="AK7" s="2">
        <v>44525</v>
      </c>
      <c r="AL7" s="2">
        <v>44526</v>
      </c>
      <c r="AM7" s="2">
        <v>44547</v>
      </c>
      <c r="AN7" s="2">
        <v>44552</v>
      </c>
      <c r="AO7" s="2">
        <v>44551</v>
      </c>
      <c r="AP7" s="2">
        <v>44204</v>
      </c>
      <c r="AQ7" s="2">
        <v>44213</v>
      </c>
      <c r="AR7" s="2">
        <v>44211</v>
      </c>
      <c r="AS7" s="2">
        <v>44208</v>
      </c>
      <c r="AT7" s="2">
        <v>44589</v>
      </c>
      <c r="AU7" s="2" t="s">
        <v>239</v>
      </c>
      <c r="AV7" s="2">
        <v>44601</v>
      </c>
      <c r="AW7" s="2">
        <v>44603</v>
      </c>
    </row>
    <row r="8" spans="1:49">
      <c r="A8" s="1" t="s">
        <v>19</v>
      </c>
      <c r="B8" s="1" t="s">
        <v>1</v>
      </c>
      <c r="C8" s="2">
        <v>44205</v>
      </c>
      <c r="D8" s="2">
        <f t="shared" si="1"/>
        <v>44212</v>
      </c>
      <c r="E8" s="28">
        <v>44233</v>
      </c>
      <c r="F8" s="28">
        <f t="shared" ref="F8:G8" si="19">E8+7</f>
        <v>44240</v>
      </c>
      <c r="G8" s="2">
        <f t="shared" si="19"/>
        <v>44247</v>
      </c>
      <c r="H8" s="2">
        <f t="shared" si="3"/>
        <v>44254</v>
      </c>
      <c r="I8" s="2">
        <f t="shared" si="4"/>
        <v>44261</v>
      </c>
      <c r="J8" s="28">
        <v>44275</v>
      </c>
      <c r="K8" s="2">
        <f t="shared" si="5"/>
        <v>44282</v>
      </c>
      <c r="L8" s="2">
        <f t="shared" si="6"/>
        <v>44289</v>
      </c>
      <c r="M8" s="2">
        <f t="shared" si="12"/>
        <v>44303</v>
      </c>
      <c r="N8" s="2">
        <f t="shared" si="7"/>
        <v>44310</v>
      </c>
      <c r="O8" s="2">
        <f t="shared" si="8"/>
        <v>44317</v>
      </c>
      <c r="P8" s="2">
        <f t="shared" si="7"/>
        <v>44324</v>
      </c>
      <c r="Q8" s="2">
        <f t="shared" si="8"/>
        <v>44331</v>
      </c>
      <c r="R8" s="2">
        <f t="shared" si="13"/>
        <v>44338</v>
      </c>
      <c r="S8" s="2">
        <f t="shared" si="9"/>
        <v>44345</v>
      </c>
      <c r="T8" s="2">
        <f t="shared" si="13"/>
        <v>44352</v>
      </c>
      <c r="U8" s="2">
        <f t="shared" si="9"/>
        <v>44359</v>
      </c>
      <c r="V8" s="2">
        <f t="shared" si="13"/>
        <v>44366</v>
      </c>
      <c r="W8" s="2">
        <f t="shared" si="9"/>
        <v>44373</v>
      </c>
      <c r="X8" s="2">
        <f t="shared" si="13"/>
        <v>44380</v>
      </c>
      <c r="Y8" s="2">
        <f t="shared" si="10"/>
        <v>44387</v>
      </c>
      <c r="Z8" s="2">
        <f t="shared" si="14"/>
        <v>44394</v>
      </c>
      <c r="AA8" s="2">
        <f t="shared" si="0"/>
        <v>44408</v>
      </c>
      <c r="AB8" s="2">
        <f t="shared" si="15"/>
        <v>44415</v>
      </c>
      <c r="AC8" s="2">
        <v>44434</v>
      </c>
      <c r="AD8" s="2">
        <v>44429</v>
      </c>
      <c r="AE8" s="2">
        <f t="shared" si="16"/>
        <v>44443</v>
      </c>
      <c r="AF8" s="2">
        <v>44465</v>
      </c>
      <c r="AG8" s="2">
        <v>44467</v>
      </c>
      <c r="AH8" s="2">
        <v>44476</v>
      </c>
      <c r="AI8" s="2">
        <v>44490</v>
      </c>
      <c r="AJ8" s="2">
        <v>44511</v>
      </c>
      <c r="AK8" s="2">
        <v>44526</v>
      </c>
      <c r="AL8" s="2">
        <v>44527</v>
      </c>
      <c r="AM8" s="2">
        <v>44548</v>
      </c>
      <c r="AN8" s="2">
        <v>44553</v>
      </c>
      <c r="AO8" s="2">
        <v>44552</v>
      </c>
      <c r="AP8" s="2">
        <v>44204</v>
      </c>
      <c r="AQ8" s="2">
        <v>44214</v>
      </c>
      <c r="AR8" s="2">
        <v>44211</v>
      </c>
      <c r="AS8" s="2">
        <v>44209</v>
      </c>
      <c r="AT8" s="2">
        <v>44590</v>
      </c>
      <c r="AU8" s="2" t="s">
        <v>239</v>
      </c>
      <c r="AV8" s="2">
        <v>44601</v>
      </c>
      <c r="AW8" s="2">
        <v>44604</v>
      </c>
    </row>
    <row r="9" spans="1:49">
      <c r="A9" s="1" t="s">
        <v>19</v>
      </c>
      <c r="B9" s="1" t="s">
        <v>2</v>
      </c>
      <c r="C9" s="2">
        <v>44205</v>
      </c>
      <c r="D9" s="2">
        <f t="shared" si="1"/>
        <v>44212</v>
      </c>
      <c r="E9" s="28">
        <v>44233</v>
      </c>
      <c r="F9" s="28">
        <f t="shared" ref="F9:G9" si="20">E9+7</f>
        <v>44240</v>
      </c>
      <c r="G9" s="2">
        <f t="shared" si="20"/>
        <v>44247</v>
      </c>
      <c r="H9" s="2">
        <f t="shared" si="3"/>
        <v>44254</v>
      </c>
      <c r="I9" s="2">
        <f t="shared" si="4"/>
        <v>44261</v>
      </c>
      <c r="J9" s="28">
        <v>44275</v>
      </c>
      <c r="K9" s="2">
        <f t="shared" si="5"/>
        <v>44282</v>
      </c>
      <c r="L9" s="2">
        <f t="shared" si="6"/>
        <v>44289</v>
      </c>
      <c r="M9" s="2">
        <f t="shared" si="12"/>
        <v>44303</v>
      </c>
      <c r="N9" s="2">
        <f t="shared" si="7"/>
        <v>44310</v>
      </c>
      <c r="O9" s="2">
        <f t="shared" si="8"/>
        <v>44317</v>
      </c>
      <c r="P9" s="2">
        <f t="shared" si="7"/>
        <v>44324</v>
      </c>
      <c r="Q9" s="2">
        <f t="shared" si="8"/>
        <v>44331</v>
      </c>
      <c r="R9" s="2">
        <f t="shared" si="13"/>
        <v>44338</v>
      </c>
      <c r="S9" s="2">
        <f t="shared" si="9"/>
        <v>44345</v>
      </c>
      <c r="T9" s="2">
        <f t="shared" si="13"/>
        <v>44352</v>
      </c>
      <c r="U9" s="2">
        <f t="shared" si="9"/>
        <v>44359</v>
      </c>
      <c r="V9" s="2">
        <f t="shared" si="13"/>
        <v>44366</v>
      </c>
      <c r="W9" s="2">
        <f t="shared" si="9"/>
        <v>44373</v>
      </c>
      <c r="X9" s="2">
        <f t="shared" si="13"/>
        <v>44380</v>
      </c>
      <c r="Y9" s="2">
        <f t="shared" si="10"/>
        <v>44387</v>
      </c>
      <c r="Z9" s="2">
        <f t="shared" si="14"/>
        <v>44394</v>
      </c>
      <c r="AA9" s="2">
        <f t="shared" si="0"/>
        <v>44408</v>
      </c>
      <c r="AB9" s="2">
        <f t="shared" si="15"/>
        <v>44415</v>
      </c>
      <c r="AC9" s="2">
        <v>44434</v>
      </c>
      <c r="AD9" s="2">
        <v>44429</v>
      </c>
      <c r="AE9" s="2">
        <f t="shared" si="16"/>
        <v>44443</v>
      </c>
      <c r="AF9" s="2">
        <v>44466</v>
      </c>
      <c r="AG9" s="2">
        <v>44467</v>
      </c>
      <c r="AH9" s="2">
        <v>44476</v>
      </c>
      <c r="AI9" s="2">
        <v>44490</v>
      </c>
      <c r="AJ9" s="2">
        <v>44511</v>
      </c>
      <c r="AK9" s="2">
        <v>44526</v>
      </c>
      <c r="AL9" s="2">
        <v>44527</v>
      </c>
      <c r="AM9" s="2">
        <v>44548</v>
      </c>
      <c r="AN9" s="2">
        <v>44553</v>
      </c>
      <c r="AO9" s="2">
        <v>44552</v>
      </c>
      <c r="AP9" s="2">
        <v>44204</v>
      </c>
      <c r="AQ9" s="2">
        <v>44214</v>
      </c>
      <c r="AR9" s="2">
        <v>44212</v>
      </c>
      <c r="AS9" s="2">
        <v>44209</v>
      </c>
      <c r="AT9" s="2">
        <v>44590</v>
      </c>
      <c r="AU9" s="2" t="s">
        <v>239</v>
      </c>
      <c r="AV9" s="2">
        <v>44602</v>
      </c>
      <c r="AW9" s="2">
        <v>44604</v>
      </c>
    </row>
    <row r="10" spans="1:49">
      <c r="A10" s="1" t="s">
        <v>20</v>
      </c>
      <c r="B10" s="1" t="s">
        <v>1</v>
      </c>
      <c r="C10" s="2">
        <v>44206</v>
      </c>
      <c r="D10" s="2">
        <f t="shared" si="1"/>
        <v>44213</v>
      </c>
      <c r="E10" s="28">
        <v>44234</v>
      </c>
      <c r="F10" s="28">
        <f t="shared" ref="F10:G10" si="21">E10+7</f>
        <v>44241</v>
      </c>
      <c r="G10" s="2">
        <f t="shared" si="21"/>
        <v>44248</v>
      </c>
      <c r="H10" s="2">
        <f t="shared" si="3"/>
        <v>44255</v>
      </c>
      <c r="I10" s="2">
        <f t="shared" si="4"/>
        <v>44262</v>
      </c>
      <c r="J10" s="28">
        <v>44276</v>
      </c>
      <c r="K10" s="2">
        <f t="shared" si="5"/>
        <v>44283</v>
      </c>
      <c r="L10" s="2">
        <f t="shared" si="6"/>
        <v>44290</v>
      </c>
      <c r="M10" s="2">
        <f t="shared" si="12"/>
        <v>44304</v>
      </c>
      <c r="N10" s="2">
        <f t="shared" si="7"/>
        <v>44311</v>
      </c>
      <c r="O10" s="2">
        <f t="shared" si="8"/>
        <v>44318</v>
      </c>
      <c r="P10" s="2">
        <f t="shared" si="7"/>
        <v>44325</v>
      </c>
      <c r="Q10" s="2">
        <f t="shared" si="8"/>
        <v>44332</v>
      </c>
      <c r="R10" s="2">
        <f t="shared" si="13"/>
        <v>44339</v>
      </c>
      <c r="S10" s="2">
        <f t="shared" si="9"/>
        <v>44346</v>
      </c>
      <c r="T10" s="2">
        <f t="shared" si="13"/>
        <v>44353</v>
      </c>
      <c r="U10" s="2">
        <f t="shared" si="9"/>
        <v>44360</v>
      </c>
      <c r="V10" s="2">
        <f t="shared" si="13"/>
        <v>44367</v>
      </c>
      <c r="W10" s="2">
        <f t="shared" si="9"/>
        <v>44374</v>
      </c>
      <c r="X10" s="2">
        <f t="shared" si="13"/>
        <v>44381</v>
      </c>
      <c r="Y10" s="2">
        <f t="shared" si="10"/>
        <v>44388</v>
      </c>
      <c r="Z10" s="2">
        <f t="shared" si="14"/>
        <v>44395</v>
      </c>
      <c r="AA10" s="2">
        <f t="shared" si="0"/>
        <v>44409</v>
      </c>
      <c r="AB10" s="2">
        <f t="shared" si="15"/>
        <v>44416</v>
      </c>
      <c r="AC10" s="2">
        <v>44435</v>
      </c>
      <c r="AD10" s="2">
        <v>44430</v>
      </c>
      <c r="AE10" s="2">
        <f t="shared" si="16"/>
        <v>44444</v>
      </c>
      <c r="AF10" s="2">
        <v>44467</v>
      </c>
      <c r="AG10" s="2">
        <v>44469</v>
      </c>
      <c r="AH10" s="2">
        <v>44477</v>
      </c>
      <c r="AI10" s="2">
        <v>44491</v>
      </c>
      <c r="AJ10" s="2">
        <v>44513</v>
      </c>
      <c r="AK10" s="2">
        <v>44527</v>
      </c>
      <c r="AL10" s="2">
        <v>44528</v>
      </c>
      <c r="AM10" s="2">
        <v>44549</v>
      </c>
      <c r="AN10" s="2">
        <v>44554</v>
      </c>
      <c r="AO10" s="2">
        <v>44553</v>
      </c>
      <c r="AP10" s="2">
        <v>44206</v>
      </c>
      <c r="AQ10" s="2">
        <v>44215</v>
      </c>
      <c r="AR10" s="2">
        <v>44213</v>
      </c>
      <c r="AS10" s="2">
        <v>44210</v>
      </c>
      <c r="AT10" s="2">
        <v>44591</v>
      </c>
      <c r="AU10" s="2">
        <v>44593</v>
      </c>
      <c r="AV10" s="2">
        <v>44603</v>
      </c>
      <c r="AW10" s="2">
        <v>44605</v>
      </c>
    </row>
    <row r="11" spans="1:49">
      <c r="A11" s="1" t="s">
        <v>20</v>
      </c>
      <c r="B11" s="1" t="s">
        <v>2</v>
      </c>
      <c r="C11" s="2">
        <v>44206</v>
      </c>
      <c r="D11" s="2">
        <f t="shared" si="1"/>
        <v>44213</v>
      </c>
      <c r="E11" s="28">
        <v>44234</v>
      </c>
      <c r="F11" s="28">
        <f t="shared" ref="F11:G13" si="22">E11+7</f>
        <v>44241</v>
      </c>
      <c r="G11" s="2">
        <f t="shared" si="22"/>
        <v>44248</v>
      </c>
      <c r="H11" s="2">
        <f t="shared" si="3"/>
        <v>44255</v>
      </c>
      <c r="I11" s="2">
        <f t="shared" si="4"/>
        <v>44262</v>
      </c>
      <c r="J11" s="28">
        <v>44276</v>
      </c>
      <c r="K11" s="2">
        <f t="shared" si="5"/>
        <v>44283</v>
      </c>
      <c r="L11" s="2">
        <f t="shared" si="6"/>
        <v>44290</v>
      </c>
      <c r="M11" s="2">
        <f t="shared" si="12"/>
        <v>44304</v>
      </c>
      <c r="N11" s="2">
        <f t="shared" si="7"/>
        <v>44311</v>
      </c>
      <c r="O11" s="2">
        <f t="shared" si="8"/>
        <v>44318</v>
      </c>
      <c r="P11" s="2">
        <f t="shared" si="7"/>
        <v>44325</v>
      </c>
      <c r="Q11" s="2">
        <f t="shared" si="8"/>
        <v>44332</v>
      </c>
      <c r="R11" s="2">
        <f t="shared" si="13"/>
        <v>44339</v>
      </c>
      <c r="S11" s="2">
        <f t="shared" si="9"/>
        <v>44346</v>
      </c>
      <c r="T11" s="2">
        <f t="shared" si="13"/>
        <v>44353</v>
      </c>
      <c r="U11" s="2">
        <f t="shared" si="9"/>
        <v>44360</v>
      </c>
      <c r="V11" s="2">
        <f t="shared" si="13"/>
        <v>44367</v>
      </c>
      <c r="W11" s="2">
        <f t="shared" si="9"/>
        <v>44374</v>
      </c>
      <c r="X11" s="2">
        <f t="shared" si="13"/>
        <v>44381</v>
      </c>
      <c r="Y11" s="2">
        <f t="shared" si="10"/>
        <v>44388</v>
      </c>
      <c r="Z11" s="2">
        <f t="shared" si="14"/>
        <v>44395</v>
      </c>
      <c r="AA11" s="2">
        <f t="shared" si="0"/>
        <v>44409</v>
      </c>
      <c r="AB11" s="2">
        <f t="shared" si="15"/>
        <v>44416</v>
      </c>
      <c r="AC11" s="2">
        <v>44435</v>
      </c>
      <c r="AD11" s="2">
        <v>44430</v>
      </c>
      <c r="AE11" s="2">
        <f t="shared" si="16"/>
        <v>44444</v>
      </c>
      <c r="AF11" s="2">
        <v>44467</v>
      </c>
      <c r="AG11" s="2">
        <v>44469</v>
      </c>
      <c r="AH11" s="2">
        <v>44477</v>
      </c>
      <c r="AI11" s="2">
        <v>44491</v>
      </c>
      <c r="AJ11" s="2">
        <v>44513</v>
      </c>
      <c r="AK11" s="2">
        <v>44527</v>
      </c>
      <c r="AL11" s="2">
        <v>44528</v>
      </c>
      <c r="AM11" s="2">
        <v>44549</v>
      </c>
      <c r="AN11" s="2">
        <v>44554</v>
      </c>
      <c r="AO11" s="2">
        <v>44553</v>
      </c>
      <c r="AP11" s="2">
        <v>44206</v>
      </c>
      <c r="AQ11" s="2">
        <v>44216</v>
      </c>
      <c r="AR11" s="2">
        <v>44213</v>
      </c>
      <c r="AS11" s="2">
        <v>44210</v>
      </c>
      <c r="AT11" s="2">
        <v>44591</v>
      </c>
      <c r="AU11" s="2">
        <v>44593</v>
      </c>
      <c r="AV11" s="2">
        <v>44603</v>
      </c>
      <c r="AW11" s="2">
        <v>44605</v>
      </c>
    </row>
    <row r="12" spans="1:49">
      <c r="A12" s="1" t="s">
        <v>21</v>
      </c>
      <c r="B12" s="1" t="s">
        <v>1</v>
      </c>
      <c r="C12" s="2">
        <v>44208</v>
      </c>
      <c r="D12" s="2">
        <f t="shared" si="1"/>
        <v>44215</v>
      </c>
      <c r="E12" s="28">
        <v>44236</v>
      </c>
      <c r="F12" s="28">
        <f t="shared" si="22"/>
        <v>44243</v>
      </c>
      <c r="G12" s="2">
        <f t="shared" si="22"/>
        <v>44250</v>
      </c>
      <c r="H12" s="2">
        <f t="shared" si="3"/>
        <v>44257</v>
      </c>
      <c r="I12" s="2">
        <f t="shared" si="4"/>
        <v>44264</v>
      </c>
      <c r="J12" s="28">
        <v>44278</v>
      </c>
      <c r="K12" s="2">
        <f t="shared" si="5"/>
        <v>44285</v>
      </c>
      <c r="L12" s="2">
        <f t="shared" si="6"/>
        <v>44292</v>
      </c>
      <c r="M12" s="2">
        <f t="shared" si="12"/>
        <v>44306</v>
      </c>
      <c r="N12" s="2">
        <f t="shared" si="7"/>
        <v>44313</v>
      </c>
      <c r="O12" s="2">
        <f t="shared" si="8"/>
        <v>44320</v>
      </c>
      <c r="P12" s="2">
        <f t="shared" si="7"/>
        <v>44327</v>
      </c>
      <c r="Q12" s="2">
        <f t="shared" si="8"/>
        <v>44334</v>
      </c>
      <c r="R12" s="2">
        <f t="shared" si="13"/>
        <v>44341</v>
      </c>
      <c r="S12" s="2">
        <f t="shared" si="9"/>
        <v>44348</v>
      </c>
      <c r="T12" s="2">
        <f t="shared" si="13"/>
        <v>44355</v>
      </c>
      <c r="U12" s="2">
        <f t="shared" si="9"/>
        <v>44362</v>
      </c>
      <c r="V12" s="2">
        <f t="shared" si="13"/>
        <v>44369</v>
      </c>
      <c r="W12" s="2">
        <f t="shared" si="9"/>
        <v>44376</v>
      </c>
      <c r="X12" s="2">
        <f t="shared" si="13"/>
        <v>44383</v>
      </c>
      <c r="Y12" s="2">
        <f t="shared" si="10"/>
        <v>44390</v>
      </c>
      <c r="Z12" s="2">
        <f t="shared" si="14"/>
        <v>44397</v>
      </c>
      <c r="AA12" s="2">
        <f t="shared" si="0"/>
        <v>44411</v>
      </c>
      <c r="AB12" s="2">
        <f t="shared" si="15"/>
        <v>44418</v>
      </c>
      <c r="AC12" s="2">
        <v>44437</v>
      </c>
      <c r="AD12" s="2">
        <v>44432</v>
      </c>
      <c r="AE12" s="2">
        <f t="shared" si="16"/>
        <v>44446</v>
      </c>
      <c r="AF12" s="2">
        <v>44469</v>
      </c>
      <c r="AG12" s="2">
        <v>44471</v>
      </c>
      <c r="AH12" s="2">
        <v>44479</v>
      </c>
      <c r="AI12" s="2">
        <v>44492</v>
      </c>
      <c r="AJ12" s="2">
        <v>44514</v>
      </c>
      <c r="AK12" s="2">
        <v>44529</v>
      </c>
      <c r="AL12" s="2">
        <v>44530</v>
      </c>
      <c r="AM12" s="2">
        <v>44550</v>
      </c>
      <c r="AN12" s="2">
        <v>44556</v>
      </c>
      <c r="AO12" s="2">
        <v>44554</v>
      </c>
      <c r="AP12" s="2">
        <v>44208</v>
      </c>
      <c r="AQ12" s="2">
        <v>44217</v>
      </c>
      <c r="AR12" s="2">
        <v>44215</v>
      </c>
      <c r="AS12" s="2">
        <v>44211</v>
      </c>
      <c r="AT12" s="2">
        <v>44593</v>
      </c>
      <c r="AU12" s="2" t="s">
        <v>239</v>
      </c>
      <c r="AV12" s="2">
        <v>44605</v>
      </c>
      <c r="AW12" s="2">
        <v>44607</v>
      </c>
    </row>
    <row r="13" spans="1:49">
      <c r="A13" s="1" t="s">
        <v>21</v>
      </c>
      <c r="B13" s="1" t="s">
        <v>2</v>
      </c>
      <c r="C13" s="2">
        <v>44209</v>
      </c>
      <c r="D13" s="2">
        <f t="shared" si="1"/>
        <v>44216</v>
      </c>
      <c r="E13" s="28">
        <v>44237</v>
      </c>
      <c r="F13" s="28">
        <f t="shared" si="22"/>
        <v>44244</v>
      </c>
      <c r="G13" s="2">
        <f t="shared" si="22"/>
        <v>44251</v>
      </c>
      <c r="H13" s="2">
        <f t="shared" si="3"/>
        <v>44258</v>
      </c>
      <c r="I13" s="2">
        <f t="shared" si="4"/>
        <v>44265</v>
      </c>
      <c r="J13" s="28">
        <v>44279</v>
      </c>
      <c r="K13" s="2">
        <f t="shared" si="5"/>
        <v>44286</v>
      </c>
      <c r="L13" s="2">
        <f t="shared" si="6"/>
        <v>44293</v>
      </c>
      <c r="M13" s="2">
        <f t="shared" si="12"/>
        <v>44307</v>
      </c>
      <c r="N13" s="2">
        <f t="shared" si="7"/>
        <v>44314</v>
      </c>
      <c r="O13" s="2">
        <f t="shared" si="8"/>
        <v>44321</v>
      </c>
      <c r="P13" s="2">
        <f t="shared" si="7"/>
        <v>44328</v>
      </c>
      <c r="Q13" s="2">
        <f t="shared" si="8"/>
        <v>44335</v>
      </c>
      <c r="R13" s="2">
        <f t="shared" si="13"/>
        <v>44342</v>
      </c>
      <c r="S13" s="2">
        <f t="shared" si="9"/>
        <v>44349</v>
      </c>
      <c r="T13" s="2">
        <f t="shared" si="13"/>
        <v>44356</v>
      </c>
      <c r="U13" s="2">
        <f t="shared" si="9"/>
        <v>44363</v>
      </c>
      <c r="V13" s="2">
        <f t="shared" si="13"/>
        <v>44370</v>
      </c>
      <c r="W13" s="2">
        <f t="shared" si="9"/>
        <v>44377</v>
      </c>
      <c r="X13" s="2">
        <f t="shared" si="13"/>
        <v>44384</v>
      </c>
      <c r="Y13" s="2">
        <f t="shared" si="10"/>
        <v>44391</v>
      </c>
      <c r="Z13" s="2">
        <f t="shared" si="14"/>
        <v>44398</v>
      </c>
      <c r="AA13" s="2">
        <f t="shared" si="0"/>
        <v>44412</v>
      </c>
      <c r="AB13" s="2">
        <f t="shared" si="15"/>
        <v>44419</v>
      </c>
      <c r="AC13" s="2">
        <v>44438</v>
      </c>
      <c r="AD13" s="2">
        <v>44433</v>
      </c>
      <c r="AE13" s="2">
        <f t="shared" si="16"/>
        <v>44447</v>
      </c>
      <c r="AF13" s="2">
        <v>44469</v>
      </c>
      <c r="AG13" s="2">
        <v>44471</v>
      </c>
      <c r="AH13" s="2">
        <v>44479</v>
      </c>
      <c r="AI13" s="2">
        <v>44492</v>
      </c>
      <c r="AJ13" s="2">
        <v>44514</v>
      </c>
      <c r="AK13" s="2">
        <v>44529</v>
      </c>
      <c r="AL13" s="2">
        <v>44530</v>
      </c>
      <c r="AM13" s="2">
        <v>44550</v>
      </c>
      <c r="AN13" s="2">
        <v>44556</v>
      </c>
      <c r="AO13" s="2">
        <v>44554</v>
      </c>
      <c r="AP13" s="2">
        <v>44208</v>
      </c>
      <c r="AQ13" s="2">
        <v>44217</v>
      </c>
      <c r="AR13" s="2">
        <v>44215</v>
      </c>
      <c r="AS13" s="2">
        <v>44212</v>
      </c>
      <c r="AT13" s="2">
        <v>44593</v>
      </c>
      <c r="AU13" s="2" t="s">
        <v>239</v>
      </c>
      <c r="AV13" s="2">
        <v>44605</v>
      </c>
      <c r="AW13" s="2">
        <v>44607</v>
      </c>
    </row>
    <row r="14" spans="1:49">
      <c r="A14" s="1" t="s">
        <v>22</v>
      </c>
      <c r="B14" s="1" t="s">
        <v>1</v>
      </c>
      <c r="C14" s="2">
        <v>44210</v>
      </c>
      <c r="D14" s="2" t="s">
        <v>239</v>
      </c>
      <c r="E14" s="28">
        <v>44238</v>
      </c>
      <c r="F14" s="28" t="s">
        <v>239</v>
      </c>
      <c r="G14" s="2">
        <f t="shared" ref="G14:G15" si="23">E14+14</f>
        <v>44252</v>
      </c>
      <c r="H14" s="2" t="s">
        <v>239</v>
      </c>
      <c r="I14" s="2">
        <f t="shared" ref="I14:I15" si="24">G14+14</f>
        <v>44266</v>
      </c>
      <c r="J14" s="2" t="s">
        <v>239</v>
      </c>
      <c r="K14" s="28">
        <v>44287</v>
      </c>
      <c r="L14" s="2" t="s">
        <v>239</v>
      </c>
      <c r="M14" s="2">
        <f>K14+21</f>
        <v>44308</v>
      </c>
      <c r="N14" s="2" t="s">
        <v>239</v>
      </c>
      <c r="O14" s="2">
        <f t="shared" ref="O14:Q15" si="25">M14+14</f>
        <v>44322</v>
      </c>
      <c r="P14" s="2" t="s">
        <v>239</v>
      </c>
      <c r="Q14" s="2">
        <f t="shared" si="25"/>
        <v>44336</v>
      </c>
      <c r="R14" s="2" t="s">
        <v>239</v>
      </c>
      <c r="S14" s="2">
        <f t="shared" ref="S14:W15" si="26">Q14+14</f>
        <v>44350</v>
      </c>
      <c r="T14" s="2" t="s">
        <v>239</v>
      </c>
      <c r="U14" s="2">
        <f t="shared" si="26"/>
        <v>44364</v>
      </c>
      <c r="V14" s="2" t="s">
        <v>239</v>
      </c>
      <c r="W14" s="2">
        <f t="shared" si="26"/>
        <v>44378</v>
      </c>
      <c r="X14" s="2" t="s">
        <v>239</v>
      </c>
      <c r="Y14" s="2">
        <f t="shared" ref="Y14:Y15" si="27">W14+14</f>
        <v>44392</v>
      </c>
      <c r="Z14" s="2" t="s">
        <v>239</v>
      </c>
      <c r="AA14" s="2">
        <f t="shared" si="0"/>
        <v>44413</v>
      </c>
      <c r="AB14" s="2" t="s">
        <v>239</v>
      </c>
      <c r="AC14" s="2">
        <v>44439</v>
      </c>
      <c r="AD14" s="2" t="s">
        <v>239</v>
      </c>
      <c r="AE14" s="2" t="s">
        <v>239</v>
      </c>
      <c r="AF14" s="2" t="s">
        <v>298</v>
      </c>
      <c r="AG14" s="2" t="s">
        <v>239</v>
      </c>
      <c r="AH14" s="2">
        <v>44480</v>
      </c>
      <c r="AI14" s="2" t="s">
        <v>239</v>
      </c>
      <c r="AJ14" s="2" t="s">
        <v>239</v>
      </c>
      <c r="AK14" s="2">
        <v>44520</v>
      </c>
      <c r="AL14" s="2" t="s">
        <v>239</v>
      </c>
      <c r="AM14" s="2">
        <v>44543</v>
      </c>
      <c r="AN14" s="2" t="s">
        <v>239</v>
      </c>
      <c r="AO14" s="2">
        <v>44556</v>
      </c>
      <c r="AP14" s="2" t="s">
        <v>239</v>
      </c>
      <c r="AQ14" s="2">
        <v>44210</v>
      </c>
      <c r="AR14" s="2" t="s">
        <v>239</v>
      </c>
      <c r="AS14" s="2">
        <v>44213</v>
      </c>
      <c r="AT14" s="2" t="s">
        <v>239</v>
      </c>
      <c r="AU14" s="2">
        <v>44590</v>
      </c>
      <c r="AV14" s="2" t="s">
        <v>239</v>
      </c>
      <c r="AW14" s="2" t="s">
        <v>239</v>
      </c>
    </row>
    <row r="15" spans="1:49">
      <c r="A15" s="1" t="s">
        <v>22</v>
      </c>
      <c r="B15" s="1" t="s">
        <v>2</v>
      </c>
      <c r="C15" s="2">
        <v>44210</v>
      </c>
      <c r="D15" s="2" t="s">
        <v>239</v>
      </c>
      <c r="E15" s="28">
        <v>44238</v>
      </c>
      <c r="F15" s="28" t="s">
        <v>239</v>
      </c>
      <c r="G15" s="2">
        <f t="shared" si="23"/>
        <v>44252</v>
      </c>
      <c r="H15" s="2" t="s">
        <v>239</v>
      </c>
      <c r="I15" s="2">
        <f t="shared" si="24"/>
        <v>44266</v>
      </c>
      <c r="J15" s="2" t="s">
        <v>239</v>
      </c>
      <c r="K15" s="28">
        <v>44287</v>
      </c>
      <c r="L15" s="2" t="s">
        <v>239</v>
      </c>
      <c r="M15" s="2">
        <f>K15+21</f>
        <v>44308</v>
      </c>
      <c r="N15" s="2" t="s">
        <v>239</v>
      </c>
      <c r="O15" s="2">
        <f t="shared" si="25"/>
        <v>44322</v>
      </c>
      <c r="P15" s="2" t="s">
        <v>239</v>
      </c>
      <c r="Q15" s="2">
        <f t="shared" si="25"/>
        <v>44336</v>
      </c>
      <c r="R15" s="2" t="s">
        <v>239</v>
      </c>
      <c r="S15" s="2">
        <f t="shared" si="26"/>
        <v>44350</v>
      </c>
      <c r="T15" s="2" t="s">
        <v>239</v>
      </c>
      <c r="U15" s="2">
        <f t="shared" si="26"/>
        <v>44364</v>
      </c>
      <c r="V15" s="2" t="s">
        <v>239</v>
      </c>
      <c r="W15" s="2">
        <f t="shared" si="26"/>
        <v>44378</v>
      </c>
      <c r="X15" s="2" t="s">
        <v>239</v>
      </c>
      <c r="Y15" s="2">
        <f t="shared" si="27"/>
        <v>44392</v>
      </c>
      <c r="Z15" s="2" t="s">
        <v>239</v>
      </c>
      <c r="AA15" s="2">
        <f t="shared" si="0"/>
        <v>44413</v>
      </c>
      <c r="AB15" s="2" t="s">
        <v>239</v>
      </c>
      <c r="AC15" s="2">
        <v>44439</v>
      </c>
      <c r="AD15" s="2" t="s">
        <v>239</v>
      </c>
      <c r="AE15" s="2" t="s">
        <v>239</v>
      </c>
      <c r="AF15" s="2" t="s">
        <v>298</v>
      </c>
      <c r="AG15" s="2" t="s">
        <v>239</v>
      </c>
      <c r="AH15" s="2">
        <v>44480</v>
      </c>
      <c r="AI15" s="2" t="s">
        <v>239</v>
      </c>
      <c r="AJ15" s="2" t="s">
        <v>239</v>
      </c>
      <c r="AK15" s="2">
        <v>44520</v>
      </c>
      <c r="AL15" s="2" t="s">
        <v>239</v>
      </c>
      <c r="AM15" s="2">
        <v>44543</v>
      </c>
      <c r="AN15" s="2" t="s">
        <v>239</v>
      </c>
      <c r="AO15" s="2">
        <v>44556</v>
      </c>
      <c r="AP15" s="2" t="s">
        <v>239</v>
      </c>
      <c r="AQ15" s="2">
        <v>44213</v>
      </c>
      <c r="AR15" s="2" t="s">
        <v>239</v>
      </c>
      <c r="AS15" s="2">
        <v>44213</v>
      </c>
      <c r="AT15" s="2" t="s">
        <v>239</v>
      </c>
      <c r="AU15" s="2">
        <v>44590</v>
      </c>
      <c r="AV15" s="2" t="s">
        <v>239</v>
      </c>
      <c r="AW15" s="2" t="s">
        <v>239</v>
      </c>
    </row>
    <row r="16" spans="1:49">
      <c r="A16" s="1" t="s">
        <v>23</v>
      </c>
      <c r="B16" s="1" t="s">
        <v>1</v>
      </c>
      <c r="C16" s="2">
        <v>44211</v>
      </c>
      <c r="D16" s="2">
        <f t="shared" si="1"/>
        <v>44218</v>
      </c>
      <c r="E16" s="28">
        <v>44239</v>
      </c>
      <c r="F16" s="28">
        <f t="shared" ref="F16" si="28">E16+7</f>
        <v>44246</v>
      </c>
      <c r="G16" s="2">
        <f t="shared" ref="G16" si="29">F16+7</f>
        <v>44253</v>
      </c>
      <c r="H16" s="2">
        <f t="shared" ref="H16:H19" si="30">G16+7</f>
        <v>44260</v>
      </c>
      <c r="I16" s="2">
        <f t="shared" ref="I16:I19" si="31">H16+7</f>
        <v>44267</v>
      </c>
      <c r="J16" s="28">
        <v>44283</v>
      </c>
      <c r="K16" s="28">
        <v>44288</v>
      </c>
      <c r="L16" s="2">
        <f>K16+7</f>
        <v>44295</v>
      </c>
      <c r="M16" s="2">
        <f>L16+14</f>
        <v>44309</v>
      </c>
      <c r="N16" s="2">
        <f t="shared" ref="N16:P19" si="32">M16+7</f>
        <v>44316</v>
      </c>
      <c r="O16" s="2">
        <f>N16+7</f>
        <v>44323</v>
      </c>
      <c r="P16" s="2">
        <f t="shared" si="32"/>
        <v>44330</v>
      </c>
      <c r="Q16" s="2">
        <f t="shared" ref="O16:Q19" si="33">P16+7</f>
        <v>44337</v>
      </c>
      <c r="R16" s="2">
        <f t="shared" ref="R16:X19" si="34">Q16+7</f>
        <v>44344</v>
      </c>
      <c r="S16" s="2">
        <f t="shared" ref="S16:W19" si="35">R16+7</f>
        <v>44351</v>
      </c>
      <c r="T16" s="2">
        <f t="shared" si="34"/>
        <v>44358</v>
      </c>
      <c r="U16" s="2">
        <f t="shared" si="35"/>
        <v>44365</v>
      </c>
      <c r="V16" s="2">
        <f t="shared" si="34"/>
        <v>44372</v>
      </c>
      <c r="W16" s="2">
        <f t="shared" si="35"/>
        <v>44379</v>
      </c>
      <c r="X16" s="2">
        <f t="shared" si="34"/>
        <v>44386</v>
      </c>
      <c r="Y16" s="2">
        <f t="shared" ref="Y16:Y19" si="36">X16+7</f>
        <v>44393</v>
      </c>
      <c r="Z16" s="2">
        <f t="shared" ref="Z16:Z19" si="37">Y16+7</f>
        <v>44400</v>
      </c>
      <c r="AA16" s="2">
        <f t="shared" si="0"/>
        <v>44414</v>
      </c>
      <c r="AB16" s="2">
        <f t="shared" ref="AB16:AB19" si="38">AA16+7</f>
        <v>44421</v>
      </c>
      <c r="AC16" s="2">
        <v>44440</v>
      </c>
      <c r="AD16" s="2">
        <v>44435</v>
      </c>
      <c r="AE16" s="2">
        <f t="shared" ref="AE16:AE19" si="39">AD16+14</f>
        <v>44449</v>
      </c>
      <c r="AF16" s="2" t="s">
        <v>296</v>
      </c>
      <c r="AG16" s="2">
        <v>44474</v>
      </c>
      <c r="AH16" s="2">
        <v>44481</v>
      </c>
      <c r="AI16" s="2">
        <v>44495</v>
      </c>
      <c r="AJ16" s="2">
        <v>44518</v>
      </c>
      <c r="AK16" s="2">
        <v>44533</v>
      </c>
      <c r="AL16" s="2">
        <v>44503</v>
      </c>
      <c r="AM16" s="2">
        <v>44552</v>
      </c>
      <c r="AN16" s="2">
        <v>44199</v>
      </c>
      <c r="AO16" s="2">
        <v>44558</v>
      </c>
      <c r="AP16" s="2">
        <v>44212</v>
      </c>
      <c r="AQ16" s="2">
        <v>44214</v>
      </c>
      <c r="AR16" s="2">
        <v>44218</v>
      </c>
      <c r="AS16" s="2">
        <v>44214</v>
      </c>
      <c r="AT16" s="2">
        <v>44596</v>
      </c>
      <c r="AU16" s="2">
        <v>44598</v>
      </c>
      <c r="AV16" s="2" t="s">
        <v>239</v>
      </c>
      <c r="AW16" s="2">
        <v>44610</v>
      </c>
    </row>
    <row r="17" spans="1:49">
      <c r="A17" s="1" t="s">
        <v>23</v>
      </c>
      <c r="B17" s="1" t="s">
        <v>2</v>
      </c>
      <c r="C17" s="2">
        <v>44212</v>
      </c>
      <c r="D17" s="2">
        <f t="shared" si="1"/>
        <v>44219</v>
      </c>
      <c r="E17" s="28">
        <v>44240</v>
      </c>
      <c r="F17" s="28">
        <f t="shared" ref="F17" si="40">E17+7</f>
        <v>44247</v>
      </c>
      <c r="G17" s="2">
        <f t="shared" ref="G17" si="41">F17+7</f>
        <v>44254</v>
      </c>
      <c r="H17" s="2">
        <f t="shared" si="30"/>
        <v>44261</v>
      </c>
      <c r="I17" s="2">
        <f t="shared" si="31"/>
        <v>44268</v>
      </c>
      <c r="J17" s="28">
        <v>44284</v>
      </c>
      <c r="K17" s="28">
        <v>44289</v>
      </c>
      <c r="L17" s="2">
        <f t="shared" ref="L17:L19" si="42">K17+7</f>
        <v>44296</v>
      </c>
      <c r="M17" s="2">
        <f>L17+14</f>
        <v>44310</v>
      </c>
      <c r="N17" s="2">
        <f>M17+7</f>
        <v>44317</v>
      </c>
      <c r="O17" s="2">
        <f t="shared" si="33"/>
        <v>44324</v>
      </c>
      <c r="P17" s="2">
        <f t="shared" si="32"/>
        <v>44331</v>
      </c>
      <c r="Q17" s="2">
        <f t="shared" si="33"/>
        <v>44338</v>
      </c>
      <c r="R17" s="2">
        <f t="shared" si="34"/>
        <v>44345</v>
      </c>
      <c r="S17" s="2">
        <f t="shared" si="35"/>
        <v>44352</v>
      </c>
      <c r="T17" s="2">
        <f t="shared" si="34"/>
        <v>44359</v>
      </c>
      <c r="U17" s="2">
        <f t="shared" si="35"/>
        <v>44366</v>
      </c>
      <c r="V17" s="2">
        <f t="shared" si="34"/>
        <v>44373</v>
      </c>
      <c r="W17" s="2">
        <f t="shared" si="35"/>
        <v>44380</v>
      </c>
      <c r="X17" s="2">
        <f t="shared" si="34"/>
        <v>44387</v>
      </c>
      <c r="Y17" s="2">
        <f t="shared" si="36"/>
        <v>44394</v>
      </c>
      <c r="Z17" s="2">
        <f t="shared" si="37"/>
        <v>44401</v>
      </c>
      <c r="AA17" s="2">
        <f t="shared" si="0"/>
        <v>44415</v>
      </c>
      <c r="AB17" s="2">
        <f t="shared" si="38"/>
        <v>44422</v>
      </c>
      <c r="AC17" s="2">
        <v>44441</v>
      </c>
      <c r="AD17" s="2">
        <v>44436</v>
      </c>
      <c r="AE17" s="2">
        <f t="shared" si="39"/>
        <v>44450</v>
      </c>
      <c r="AF17" s="2" t="s">
        <v>296</v>
      </c>
      <c r="AG17" s="2">
        <v>44475</v>
      </c>
      <c r="AH17" s="2">
        <v>44482</v>
      </c>
      <c r="AI17" s="2">
        <v>44495</v>
      </c>
      <c r="AJ17" s="2">
        <v>44518</v>
      </c>
      <c r="AK17" s="2">
        <v>44534</v>
      </c>
      <c r="AL17" s="2">
        <v>44534</v>
      </c>
      <c r="AM17" s="2">
        <v>44553</v>
      </c>
      <c r="AN17" s="2">
        <v>44199</v>
      </c>
      <c r="AO17" s="2">
        <v>44559</v>
      </c>
      <c r="AP17" s="2">
        <v>44212</v>
      </c>
      <c r="AQ17" s="2">
        <v>44215</v>
      </c>
      <c r="AR17" s="2">
        <v>44219</v>
      </c>
      <c r="AS17" s="2">
        <v>44215</v>
      </c>
      <c r="AT17" s="2">
        <v>44596</v>
      </c>
      <c r="AU17" s="2">
        <v>44600</v>
      </c>
      <c r="AV17" s="2" t="s">
        <v>239</v>
      </c>
      <c r="AW17" s="2">
        <v>44610</v>
      </c>
    </row>
    <row r="18" spans="1:49">
      <c r="A18" s="1" t="s">
        <v>24</v>
      </c>
      <c r="B18" s="1" t="s">
        <v>1</v>
      </c>
      <c r="C18" s="2">
        <v>44213</v>
      </c>
      <c r="D18" s="2">
        <f t="shared" si="1"/>
        <v>44220</v>
      </c>
      <c r="E18" s="28">
        <v>44241</v>
      </c>
      <c r="F18" s="28">
        <f t="shared" ref="F18" si="43">E18+7</f>
        <v>44248</v>
      </c>
      <c r="G18" s="2">
        <f t="shared" ref="G18" si="44">F18+7</f>
        <v>44255</v>
      </c>
      <c r="H18" s="2">
        <f t="shared" si="30"/>
        <v>44262</v>
      </c>
      <c r="I18" s="2">
        <f t="shared" si="31"/>
        <v>44269</v>
      </c>
      <c r="J18" s="28">
        <v>44284</v>
      </c>
      <c r="K18" s="28">
        <v>44290</v>
      </c>
      <c r="L18" s="2">
        <f>K18+7</f>
        <v>44297</v>
      </c>
      <c r="M18" s="2">
        <f>L18+14</f>
        <v>44311</v>
      </c>
      <c r="N18" s="2">
        <f t="shared" si="32"/>
        <v>44318</v>
      </c>
      <c r="O18" s="2">
        <f t="shared" si="33"/>
        <v>44325</v>
      </c>
      <c r="P18" s="2">
        <f t="shared" si="32"/>
        <v>44332</v>
      </c>
      <c r="Q18" s="2">
        <f t="shared" si="33"/>
        <v>44339</v>
      </c>
      <c r="R18" s="2">
        <f t="shared" si="34"/>
        <v>44346</v>
      </c>
      <c r="S18" s="2">
        <f t="shared" si="35"/>
        <v>44353</v>
      </c>
      <c r="T18" s="2">
        <f t="shared" si="34"/>
        <v>44360</v>
      </c>
      <c r="U18" s="2">
        <f t="shared" si="35"/>
        <v>44367</v>
      </c>
      <c r="V18" s="2">
        <f t="shared" si="34"/>
        <v>44374</v>
      </c>
      <c r="W18" s="2">
        <f t="shared" si="35"/>
        <v>44381</v>
      </c>
      <c r="X18" s="2">
        <f t="shared" si="34"/>
        <v>44388</v>
      </c>
      <c r="Y18" s="2">
        <f t="shared" si="36"/>
        <v>44395</v>
      </c>
      <c r="Z18" s="2">
        <f t="shared" si="37"/>
        <v>44402</v>
      </c>
      <c r="AA18" s="2">
        <f t="shared" si="0"/>
        <v>44416</v>
      </c>
      <c r="AB18" s="2">
        <f t="shared" si="38"/>
        <v>44423</v>
      </c>
      <c r="AC18" s="2">
        <v>44442</v>
      </c>
      <c r="AD18" s="2">
        <v>44437</v>
      </c>
      <c r="AE18" s="2">
        <f t="shared" si="39"/>
        <v>44451</v>
      </c>
      <c r="AF18" s="2" t="s">
        <v>296</v>
      </c>
      <c r="AG18" s="2">
        <v>44476</v>
      </c>
      <c r="AH18" s="2">
        <v>44483</v>
      </c>
      <c r="AI18" s="2">
        <v>44497</v>
      </c>
      <c r="AJ18" s="2" t="s">
        <v>304</v>
      </c>
      <c r="AK18" s="2" t="s">
        <v>304</v>
      </c>
      <c r="AL18" s="2" t="s">
        <v>304</v>
      </c>
      <c r="AM18" s="2" t="s">
        <v>304</v>
      </c>
      <c r="AN18" s="2" t="s">
        <v>304</v>
      </c>
      <c r="AO18" s="2">
        <v>44560</v>
      </c>
      <c r="AP18" s="2" t="s">
        <v>304</v>
      </c>
      <c r="AQ18" s="2" t="s">
        <v>304</v>
      </c>
      <c r="AR18" s="2" t="s">
        <v>304</v>
      </c>
      <c r="AS18" s="2" t="s">
        <v>304</v>
      </c>
      <c r="AT18" s="2" t="s">
        <v>304</v>
      </c>
      <c r="AU18" s="2" t="s">
        <v>239</v>
      </c>
      <c r="AV18" s="2" t="s">
        <v>304</v>
      </c>
      <c r="AW18" s="2" t="s">
        <v>304</v>
      </c>
    </row>
    <row r="19" spans="1:49">
      <c r="A19" s="1" t="s">
        <v>24</v>
      </c>
      <c r="B19" s="1" t="s">
        <v>2</v>
      </c>
      <c r="C19" s="2">
        <v>44214</v>
      </c>
      <c r="D19" s="2">
        <f t="shared" si="1"/>
        <v>44221</v>
      </c>
      <c r="E19" s="28">
        <v>44242</v>
      </c>
      <c r="F19" s="28">
        <f t="shared" ref="F19" si="45">E19+7</f>
        <v>44249</v>
      </c>
      <c r="G19" s="2">
        <f t="shared" ref="G19" si="46">F19+7</f>
        <v>44256</v>
      </c>
      <c r="H19" s="2">
        <f t="shared" si="30"/>
        <v>44263</v>
      </c>
      <c r="I19" s="2">
        <f t="shared" si="31"/>
        <v>44270</v>
      </c>
      <c r="J19" s="28">
        <v>44285</v>
      </c>
      <c r="K19" s="28">
        <v>44291</v>
      </c>
      <c r="L19" s="2">
        <f t="shared" si="42"/>
        <v>44298</v>
      </c>
      <c r="M19" s="2">
        <f>L19+14</f>
        <v>44312</v>
      </c>
      <c r="N19" s="2">
        <f t="shared" si="32"/>
        <v>44319</v>
      </c>
      <c r="O19" s="2">
        <f t="shared" si="33"/>
        <v>44326</v>
      </c>
      <c r="P19" s="2">
        <f t="shared" si="32"/>
        <v>44333</v>
      </c>
      <c r="Q19" s="2">
        <f t="shared" si="33"/>
        <v>44340</v>
      </c>
      <c r="R19" s="2">
        <f t="shared" si="34"/>
        <v>44347</v>
      </c>
      <c r="S19" s="2">
        <f t="shared" si="35"/>
        <v>44354</v>
      </c>
      <c r="T19" s="2">
        <f t="shared" si="34"/>
        <v>44361</v>
      </c>
      <c r="U19" s="2">
        <f t="shared" si="35"/>
        <v>44368</v>
      </c>
      <c r="V19" s="2">
        <f t="shared" si="34"/>
        <v>44375</v>
      </c>
      <c r="W19" s="2">
        <f t="shared" si="35"/>
        <v>44382</v>
      </c>
      <c r="X19" s="2">
        <f t="shared" si="34"/>
        <v>44389</v>
      </c>
      <c r="Y19" s="2">
        <f t="shared" si="36"/>
        <v>44396</v>
      </c>
      <c r="Z19" s="2">
        <f t="shared" si="37"/>
        <v>44403</v>
      </c>
      <c r="AA19" s="2">
        <f t="shared" si="0"/>
        <v>44417</v>
      </c>
      <c r="AB19" s="2">
        <f t="shared" si="38"/>
        <v>44424</v>
      </c>
      <c r="AC19" s="2">
        <v>44443</v>
      </c>
      <c r="AD19" s="2">
        <v>44438</v>
      </c>
      <c r="AE19" s="2">
        <f t="shared" si="39"/>
        <v>44452</v>
      </c>
      <c r="AF19" s="2" t="s">
        <v>296</v>
      </c>
      <c r="AG19" s="2">
        <v>44477</v>
      </c>
      <c r="AH19" s="2">
        <v>44484</v>
      </c>
      <c r="AI19" s="2">
        <v>44497</v>
      </c>
      <c r="AJ19" s="2" t="s">
        <v>304</v>
      </c>
      <c r="AK19" s="2" t="s">
        <v>304</v>
      </c>
      <c r="AL19" s="2" t="s">
        <v>304</v>
      </c>
      <c r="AM19" s="2" t="s">
        <v>304</v>
      </c>
      <c r="AN19" s="2" t="s">
        <v>304</v>
      </c>
      <c r="AO19" s="2">
        <v>44561</v>
      </c>
      <c r="AP19" s="2" t="s">
        <v>304</v>
      </c>
      <c r="AQ19" s="2" t="s">
        <v>304</v>
      </c>
      <c r="AR19" s="2" t="s">
        <v>304</v>
      </c>
      <c r="AS19" s="2" t="s">
        <v>304</v>
      </c>
      <c r="AT19" s="2" t="s">
        <v>304</v>
      </c>
      <c r="AU19" s="2" t="s">
        <v>239</v>
      </c>
      <c r="AV19" s="2" t="s">
        <v>304</v>
      </c>
      <c r="AW19" s="2" t="s">
        <v>304</v>
      </c>
    </row>
    <row r="21" spans="1:49">
      <c r="A21" s="1" t="s">
        <v>16</v>
      </c>
      <c r="C21" s="1" t="s">
        <v>12</v>
      </c>
      <c r="D21" s="1" t="s">
        <v>13</v>
      </c>
      <c r="E21" s="1" t="s">
        <v>259</v>
      </c>
      <c r="F21" s="1" t="s">
        <v>14</v>
      </c>
      <c r="G21" s="1" t="s">
        <v>260</v>
      </c>
      <c r="H21" s="1" t="s">
        <v>28</v>
      </c>
      <c r="I21" s="1" t="s">
        <v>29</v>
      </c>
      <c r="J21" s="1" t="s">
        <v>30</v>
      </c>
      <c r="K21" s="1" t="s">
        <v>31</v>
      </c>
      <c r="L21" s="1" t="s">
        <v>32</v>
      </c>
      <c r="M21" s="1" t="s">
        <v>269</v>
      </c>
      <c r="N21" s="1" t="s">
        <v>33</v>
      </c>
      <c r="O21" s="1" t="s">
        <v>270</v>
      </c>
      <c r="P21" s="1" t="s">
        <v>261</v>
      </c>
      <c r="Q21" s="1" t="s">
        <v>271</v>
      </c>
      <c r="R21" s="1" t="s">
        <v>272</v>
      </c>
      <c r="S21" s="1" t="s">
        <v>271</v>
      </c>
      <c r="T21" s="1" t="s">
        <v>275</v>
      </c>
      <c r="U21" s="1" t="s">
        <v>273</v>
      </c>
      <c r="V21" s="1" t="s">
        <v>276</v>
      </c>
      <c r="W21" s="1" t="s">
        <v>277</v>
      </c>
      <c r="X21" s="1" t="s">
        <v>278</v>
      </c>
      <c r="Y21" s="1" t="s">
        <v>283</v>
      </c>
      <c r="Z21" s="1" t="s">
        <v>282</v>
      </c>
      <c r="AA21" s="1" t="s">
        <v>284</v>
      </c>
      <c r="AB21" s="1" t="s">
        <v>285</v>
      </c>
      <c r="AC21" s="1" t="s">
        <v>292</v>
      </c>
      <c r="AD21" s="1" t="s">
        <v>293</v>
      </c>
      <c r="AE21" s="1" t="s">
        <v>293</v>
      </c>
      <c r="AF21" s="1" t="s">
        <v>294</v>
      </c>
      <c r="AG21" s="1" t="s">
        <v>299</v>
      </c>
      <c r="AH21" s="1" t="s">
        <v>301</v>
      </c>
      <c r="AI21" s="1" t="s">
        <v>300</v>
      </c>
      <c r="AJ21" s="1" t="s">
        <v>303</v>
      </c>
      <c r="AK21" s="1" t="s">
        <v>302</v>
      </c>
      <c r="AL21" s="1" t="s">
        <v>305</v>
      </c>
      <c r="AM21" s="1" t="s">
        <v>309</v>
      </c>
      <c r="AN21" s="1" t="s">
        <v>307</v>
      </c>
      <c r="AO21" s="1" t="s">
        <v>308</v>
      </c>
      <c r="AP21" s="1" t="s">
        <v>310</v>
      </c>
      <c r="AQ21" s="1" t="s">
        <v>311</v>
      </c>
      <c r="AR21" s="1" t="s">
        <v>312</v>
      </c>
      <c r="AS21" s="1" t="s">
        <v>311</v>
      </c>
      <c r="AT21" s="1" t="s">
        <v>313</v>
      </c>
      <c r="AU21" s="1" t="s">
        <v>316</v>
      </c>
      <c r="AV21" s="1" t="s">
        <v>314</v>
      </c>
      <c r="AW21" s="1" t="s">
        <v>315</v>
      </c>
    </row>
    <row r="22" spans="1:49">
      <c r="A22" s="1" t="s">
        <v>18</v>
      </c>
      <c r="B22" s="1" t="s">
        <v>26</v>
      </c>
      <c r="C22" s="2">
        <v>44200</v>
      </c>
      <c r="D22" s="2" t="s">
        <v>239</v>
      </c>
      <c r="E22" s="28">
        <v>37288</v>
      </c>
      <c r="F22" s="2" t="s">
        <v>239</v>
      </c>
      <c r="G22" s="2">
        <f>E22+14</f>
        <v>37302</v>
      </c>
      <c r="H22" s="2" t="s">
        <v>239</v>
      </c>
      <c r="I22" s="2">
        <f>G22+14</f>
        <v>37316</v>
      </c>
      <c r="J22" s="2" t="s">
        <v>239</v>
      </c>
      <c r="K22" s="28">
        <v>44277</v>
      </c>
      <c r="L22" s="2" t="s">
        <v>239</v>
      </c>
      <c r="M22" s="2">
        <f>K22+21</f>
        <v>44298</v>
      </c>
      <c r="N22" s="2" t="s">
        <v>239</v>
      </c>
      <c r="O22" s="2">
        <f>M22+14</f>
        <v>44312</v>
      </c>
      <c r="P22" s="2" t="s">
        <v>239</v>
      </c>
      <c r="Q22" s="2">
        <f>O22+14</f>
        <v>44326</v>
      </c>
      <c r="R22" s="2" t="s">
        <v>239</v>
      </c>
      <c r="S22" s="2">
        <f>Q22+14</f>
        <v>44340</v>
      </c>
      <c r="T22" s="2" t="s">
        <v>239</v>
      </c>
      <c r="U22" s="2">
        <f>S22+14</f>
        <v>44354</v>
      </c>
      <c r="V22" s="2" t="s">
        <v>239</v>
      </c>
      <c r="W22" s="2">
        <f>U22+14</f>
        <v>44368</v>
      </c>
      <c r="X22" s="2" t="s">
        <v>239</v>
      </c>
      <c r="Y22" s="2">
        <f>W22+14</f>
        <v>44382</v>
      </c>
      <c r="Z22" s="2" t="s">
        <v>239</v>
      </c>
      <c r="AA22" s="2">
        <f>AA2-2</f>
        <v>44403</v>
      </c>
      <c r="AB22" s="2" t="s">
        <v>239</v>
      </c>
      <c r="AC22" s="2" t="s">
        <v>297</v>
      </c>
      <c r="AD22" s="2" t="s">
        <v>239</v>
      </c>
      <c r="AE22" s="2" t="s">
        <v>239</v>
      </c>
      <c r="AF22" s="2" t="s">
        <v>239</v>
      </c>
      <c r="AG22" s="2" t="s">
        <v>239</v>
      </c>
      <c r="AH22" s="2">
        <v>44466</v>
      </c>
      <c r="AI22" s="2" t="s">
        <v>239</v>
      </c>
      <c r="AJ22" s="2" t="s">
        <v>239</v>
      </c>
      <c r="AK22" s="2">
        <v>44511</v>
      </c>
      <c r="AL22" s="2" t="s">
        <v>239</v>
      </c>
      <c r="AM22" s="2">
        <v>44543</v>
      </c>
      <c r="AN22" s="2" t="s">
        <v>239</v>
      </c>
      <c r="AO22" s="2" t="s">
        <v>239</v>
      </c>
      <c r="AP22" s="2" t="s">
        <v>239</v>
      </c>
      <c r="AQ22" s="2" t="s">
        <v>239</v>
      </c>
      <c r="AR22" s="2" t="s">
        <v>239</v>
      </c>
      <c r="AS22" s="2" t="s">
        <v>239</v>
      </c>
      <c r="AT22" s="2" t="s">
        <v>239</v>
      </c>
      <c r="AU22" s="2">
        <v>44594</v>
      </c>
      <c r="AV22" s="2" t="s">
        <v>239</v>
      </c>
      <c r="AW22" s="2" t="s">
        <v>239</v>
      </c>
    </row>
    <row r="23" spans="1:49">
      <c r="A23" s="1" t="s">
        <v>18</v>
      </c>
      <c r="B23" s="1" t="s">
        <v>27</v>
      </c>
      <c r="C23" s="2">
        <v>44201</v>
      </c>
      <c r="D23" s="2" t="s">
        <v>239</v>
      </c>
      <c r="E23" s="28">
        <v>44229</v>
      </c>
      <c r="F23" s="2" t="s">
        <v>239</v>
      </c>
      <c r="G23" s="2">
        <f>E23+14</f>
        <v>44243</v>
      </c>
      <c r="H23" s="2" t="s">
        <v>239</v>
      </c>
      <c r="I23" s="2">
        <f>G23+14</f>
        <v>44257</v>
      </c>
      <c r="J23" s="2" t="s">
        <v>239</v>
      </c>
      <c r="K23" s="28">
        <v>44278</v>
      </c>
      <c r="L23" s="2" t="s">
        <v>239</v>
      </c>
      <c r="M23" s="2">
        <f>K23+21</f>
        <v>44299</v>
      </c>
      <c r="N23" s="2" t="s">
        <v>239</v>
      </c>
      <c r="O23" s="2">
        <f>M23+14</f>
        <v>44313</v>
      </c>
      <c r="P23" s="2" t="s">
        <v>239</v>
      </c>
      <c r="Q23" s="2">
        <f>O23+14</f>
        <v>44327</v>
      </c>
      <c r="R23" s="2" t="s">
        <v>239</v>
      </c>
      <c r="S23" s="2">
        <f>Q23+14</f>
        <v>44341</v>
      </c>
      <c r="T23" s="2" t="s">
        <v>239</v>
      </c>
      <c r="U23" s="2">
        <f>S23+14</f>
        <v>44355</v>
      </c>
      <c r="V23" s="2" t="s">
        <v>239</v>
      </c>
      <c r="W23" s="2">
        <f>U23+14</f>
        <v>44369</v>
      </c>
      <c r="X23" s="2" t="s">
        <v>239</v>
      </c>
      <c r="Y23" s="2">
        <f>W23+14</f>
        <v>44383</v>
      </c>
      <c r="Z23" s="2" t="s">
        <v>239</v>
      </c>
      <c r="AA23" s="2">
        <f>AA3-2</f>
        <v>44403</v>
      </c>
      <c r="AB23" s="2" t="s">
        <v>239</v>
      </c>
      <c r="AC23" s="2" t="s">
        <v>297</v>
      </c>
      <c r="AD23" s="2" t="s">
        <v>239</v>
      </c>
      <c r="AE23" s="2" t="s">
        <v>239</v>
      </c>
      <c r="AF23" s="2" t="s">
        <v>239</v>
      </c>
      <c r="AG23" s="2" t="s">
        <v>239</v>
      </c>
      <c r="AH23" s="2">
        <v>44467</v>
      </c>
      <c r="AI23" s="2" t="s">
        <v>239</v>
      </c>
      <c r="AJ23" s="2" t="s">
        <v>239</v>
      </c>
      <c r="AK23" s="2">
        <v>44512</v>
      </c>
      <c r="AL23" s="2" t="s">
        <v>239</v>
      </c>
      <c r="AM23" s="2">
        <v>44544</v>
      </c>
      <c r="AN23" s="2" t="s">
        <v>239</v>
      </c>
      <c r="AO23" s="2" t="s">
        <v>239</v>
      </c>
      <c r="AP23" s="2" t="s">
        <v>239</v>
      </c>
      <c r="AQ23" s="2" t="s">
        <v>239</v>
      </c>
      <c r="AR23" s="2" t="s">
        <v>239</v>
      </c>
      <c r="AS23" s="2" t="s">
        <v>239</v>
      </c>
      <c r="AT23" s="2" t="s">
        <v>239</v>
      </c>
      <c r="AU23" s="2">
        <v>44595</v>
      </c>
      <c r="AV23" s="2" t="s">
        <v>239</v>
      </c>
      <c r="AW23" s="2" t="s">
        <v>239</v>
      </c>
    </row>
    <row r="24" spans="1:49">
      <c r="A24" s="1" t="s">
        <v>15</v>
      </c>
      <c r="B24" s="1" t="s">
        <v>26</v>
      </c>
      <c r="C24" s="2">
        <v>44201</v>
      </c>
      <c r="D24" s="2">
        <f t="shared" ref="D24:D31" si="47">C24+7</f>
        <v>44208</v>
      </c>
      <c r="E24" s="28">
        <v>44229</v>
      </c>
      <c r="F24" s="2">
        <f t="shared" ref="F24:F31" si="48">E24+7</f>
        <v>44236</v>
      </c>
      <c r="G24" s="2">
        <f t="shared" ref="G24:G25" si="49">F24+7</f>
        <v>44243</v>
      </c>
      <c r="H24" s="28">
        <v>44249</v>
      </c>
      <c r="I24" s="28">
        <v>44257</v>
      </c>
      <c r="J24" s="2">
        <f t="shared" ref="G24:J31" si="50">I24+7</f>
        <v>44264</v>
      </c>
      <c r="K24" s="28">
        <v>44278</v>
      </c>
      <c r="L24" s="2">
        <f t="shared" ref="L24:L31" si="51">K24+7</f>
        <v>44285</v>
      </c>
      <c r="M24" s="2">
        <f>L24+14</f>
        <v>44299</v>
      </c>
      <c r="N24" s="2">
        <f>M24+7</f>
        <v>44306</v>
      </c>
      <c r="O24" s="2">
        <f t="shared" ref="O24:Q31" si="52">N24+7</f>
        <v>44313</v>
      </c>
      <c r="P24" s="28">
        <v>44314</v>
      </c>
      <c r="Q24" s="38">
        <v>44327</v>
      </c>
      <c r="R24" s="2">
        <f t="shared" ref="R24:X31" si="53">Q24+7</f>
        <v>44334</v>
      </c>
      <c r="S24" s="2">
        <f>R24+7</f>
        <v>44341</v>
      </c>
      <c r="T24" s="2">
        <f t="shared" si="53"/>
        <v>44348</v>
      </c>
      <c r="U24" s="2">
        <f>T24+7</f>
        <v>44355</v>
      </c>
      <c r="V24" s="2">
        <f t="shared" si="53"/>
        <v>44362</v>
      </c>
      <c r="W24" s="2">
        <f>V24+7</f>
        <v>44369</v>
      </c>
      <c r="X24" s="2">
        <f t="shared" si="53"/>
        <v>44376</v>
      </c>
      <c r="Y24" s="2">
        <f>X24+7</f>
        <v>44383</v>
      </c>
      <c r="Z24" s="2">
        <f t="shared" ref="Z24:Z31" si="54">Y24+7</f>
        <v>44390</v>
      </c>
      <c r="AA24" s="2">
        <f>AA4-2</f>
        <v>44404</v>
      </c>
      <c r="AB24" s="2">
        <f>AB4-2</f>
        <v>44411</v>
      </c>
      <c r="AC24" s="2">
        <v>44428</v>
      </c>
      <c r="AD24" s="2">
        <f>AD4-2</f>
        <v>44425</v>
      </c>
      <c r="AE24" s="2">
        <f>AE4-2</f>
        <v>44439</v>
      </c>
      <c r="AF24" s="2">
        <v>44446</v>
      </c>
      <c r="AG24" s="2">
        <v>44491</v>
      </c>
      <c r="AH24" s="2">
        <v>44467</v>
      </c>
      <c r="AI24" s="2">
        <v>44481</v>
      </c>
      <c r="AJ24" s="2">
        <v>44495</v>
      </c>
      <c r="AK24" s="2">
        <v>44514</v>
      </c>
      <c r="AL24" s="2">
        <v>44522</v>
      </c>
      <c r="AM24" s="2">
        <v>44544</v>
      </c>
      <c r="AN24" s="2">
        <v>44537</v>
      </c>
      <c r="AO24" s="2" t="s">
        <v>296</v>
      </c>
      <c r="AP24" s="2" t="s">
        <v>296</v>
      </c>
      <c r="AQ24" s="2" t="s">
        <v>296</v>
      </c>
      <c r="AR24" s="2" t="s">
        <v>296</v>
      </c>
      <c r="AS24" s="2" t="s">
        <v>296</v>
      </c>
      <c r="AT24" s="2">
        <v>44586</v>
      </c>
      <c r="AU24" s="2">
        <v>44593</v>
      </c>
      <c r="AV24" s="2">
        <v>44596</v>
      </c>
      <c r="AW24" s="2" t="s">
        <v>296</v>
      </c>
    </row>
    <row r="25" spans="1:49">
      <c r="A25" s="1" t="s">
        <v>15</v>
      </c>
      <c r="B25" s="1" t="s">
        <v>27</v>
      </c>
      <c r="C25" s="2">
        <v>44202</v>
      </c>
      <c r="D25" s="2">
        <f t="shared" si="47"/>
        <v>44209</v>
      </c>
      <c r="E25" s="28">
        <v>44230</v>
      </c>
      <c r="F25" s="2">
        <f t="shared" si="48"/>
        <v>44237</v>
      </c>
      <c r="G25" s="2">
        <f t="shared" si="49"/>
        <v>44244</v>
      </c>
      <c r="H25" s="2">
        <f t="shared" ref="H25" si="55">G25+7</f>
        <v>44251</v>
      </c>
      <c r="I25" s="2">
        <f t="shared" ref="I25:I31" si="56">H25+7</f>
        <v>44258</v>
      </c>
      <c r="J25" s="2">
        <f t="shared" si="50"/>
        <v>44265</v>
      </c>
      <c r="K25" s="28">
        <v>44279</v>
      </c>
      <c r="L25" s="2">
        <f t="shared" si="51"/>
        <v>44286</v>
      </c>
      <c r="M25" s="2">
        <f t="shared" ref="M25:M31" si="57">L25+14</f>
        <v>44300</v>
      </c>
      <c r="N25" s="2">
        <f t="shared" ref="N25:P31" si="58">M25+7</f>
        <v>44307</v>
      </c>
      <c r="O25" s="2">
        <f t="shared" si="52"/>
        <v>44314</v>
      </c>
      <c r="P25" s="28">
        <v>44316</v>
      </c>
      <c r="Q25" s="38">
        <v>44328</v>
      </c>
      <c r="R25" s="2">
        <f t="shared" si="53"/>
        <v>44335</v>
      </c>
      <c r="S25" s="2">
        <f t="shared" ref="S25:W31" si="59">R25+7</f>
        <v>44342</v>
      </c>
      <c r="T25" s="2">
        <f t="shared" si="53"/>
        <v>44349</v>
      </c>
      <c r="U25" s="2">
        <f t="shared" si="59"/>
        <v>44356</v>
      </c>
      <c r="V25" s="2">
        <f t="shared" si="53"/>
        <v>44363</v>
      </c>
      <c r="W25" s="2">
        <f t="shared" si="59"/>
        <v>44370</v>
      </c>
      <c r="X25" s="2">
        <f t="shared" si="53"/>
        <v>44377</v>
      </c>
      <c r="Y25" s="2">
        <f t="shared" ref="Y25:Y31" si="60">X25+7</f>
        <v>44384</v>
      </c>
      <c r="Z25" s="2">
        <f t="shared" si="54"/>
        <v>44391</v>
      </c>
      <c r="AA25" s="2">
        <f>AA4-1</f>
        <v>44405</v>
      </c>
      <c r="AB25" s="2">
        <f>AB4-1</f>
        <v>44412</v>
      </c>
      <c r="AC25" s="2">
        <v>44431</v>
      </c>
      <c r="AD25" s="2">
        <f>AD4-1</f>
        <v>44426</v>
      </c>
      <c r="AE25" s="2">
        <f>AE4-1</f>
        <v>44440</v>
      </c>
      <c r="AF25" s="2">
        <v>44447</v>
      </c>
      <c r="AG25" s="2">
        <v>44493</v>
      </c>
      <c r="AH25" s="2">
        <v>44468</v>
      </c>
      <c r="AI25" s="2">
        <v>44482</v>
      </c>
      <c r="AJ25" s="2">
        <v>44496</v>
      </c>
      <c r="AK25" s="2">
        <v>44515</v>
      </c>
      <c r="AL25" s="2">
        <v>44524</v>
      </c>
      <c r="AM25" s="2">
        <v>44545</v>
      </c>
      <c r="AN25" s="2">
        <v>44538</v>
      </c>
      <c r="AO25" s="2" t="s">
        <v>296</v>
      </c>
      <c r="AP25" s="2" t="s">
        <v>296</v>
      </c>
      <c r="AQ25" s="2" t="s">
        <v>296</v>
      </c>
      <c r="AR25" s="2" t="s">
        <v>296</v>
      </c>
      <c r="AS25" s="2" t="s">
        <v>296</v>
      </c>
      <c r="AT25" s="2">
        <v>44587</v>
      </c>
      <c r="AU25" s="2">
        <v>44594</v>
      </c>
      <c r="AV25" s="2">
        <v>44599</v>
      </c>
      <c r="AW25" s="2" t="s">
        <v>296</v>
      </c>
    </row>
    <row r="26" spans="1:49">
      <c r="A26" s="1" t="s">
        <v>17</v>
      </c>
      <c r="B26" s="1" t="s">
        <v>26</v>
      </c>
      <c r="C26" s="2">
        <v>44202</v>
      </c>
      <c r="D26" s="2">
        <f t="shared" si="47"/>
        <v>44209</v>
      </c>
      <c r="E26" s="28">
        <v>44230</v>
      </c>
      <c r="F26" s="28">
        <v>44236</v>
      </c>
      <c r="G26" s="28">
        <v>44244</v>
      </c>
      <c r="H26" s="2">
        <f t="shared" si="50"/>
        <v>44251</v>
      </c>
      <c r="I26" s="2">
        <f t="shared" si="56"/>
        <v>44258</v>
      </c>
      <c r="J26" s="2">
        <f t="shared" si="50"/>
        <v>44265</v>
      </c>
      <c r="K26" s="28">
        <v>44279</v>
      </c>
      <c r="L26" s="2">
        <f t="shared" si="51"/>
        <v>44286</v>
      </c>
      <c r="M26" s="2">
        <f t="shared" si="57"/>
        <v>44300</v>
      </c>
      <c r="N26" s="2">
        <f t="shared" si="58"/>
        <v>44307</v>
      </c>
      <c r="O26" s="28">
        <v>44313</v>
      </c>
      <c r="P26" s="28">
        <v>44316</v>
      </c>
      <c r="Q26" s="38">
        <v>44328</v>
      </c>
      <c r="R26" s="2">
        <f t="shared" si="53"/>
        <v>44335</v>
      </c>
      <c r="S26" s="2">
        <f t="shared" si="59"/>
        <v>44342</v>
      </c>
      <c r="T26" s="2">
        <f t="shared" si="53"/>
        <v>44349</v>
      </c>
      <c r="U26" s="2">
        <f t="shared" si="59"/>
        <v>44356</v>
      </c>
      <c r="V26" s="2">
        <f t="shared" si="53"/>
        <v>44363</v>
      </c>
      <c r="W26" s="2">
        <f t="shared" si="59"/>
        <v>44370</v>
      </c>
      <c r="X26" s="2">
        <f t="shared" si="53"/>
        <v>44377</v>
      </c>
      <c r="Y26" s="2">
        <f t="shared" si="60"/>
        <v>44384</v>
      </c>
      <c r="Z26" s="2">
        <f t="shared" si="54"/>
        <v>44391</v>
      </c>
      <c r="AA26" s="2">
        <f>AA6-2</f>
        <v>44405</v>
      </c>
      <c r="AB26" s="2">
        <f>AB6-2</f>
        <v>44412</v>
      </c>
      <c r="AC26" s="2">
        <v>44431</v>
      </c>
      <c r="AD26" s="2">
        <f>AD6-2</f>
        <v>44426</v>
      </c>
      <c r="AE26" s="2">
        <f>AE6-2</f>
        <v>44440</v>
      </c>
      <c r="AF26" s="2">
        <v>44446</v>
      </c>
      <c r="AG26" s="2">
        <v>44491</v>
      </c>
      <c r="AH26" s="2">
        <v>44468</v>
      </c>
      <c r="AI26" s="2">
        <v>44482</v>
      </c>
      <c r="AJ26" s="2">
        <v>44496</v>
      </c>
      <c r="AK26" s="2">
        <v>44515</v>
      </c>
      <c r="AL26" s="2">
        <v>44524</v>
      </c>
      <c r="AM26" s="2">
        <v>44545</v>
      </c>
      <c r="AN26" s="2">
        <v>44538</v>
      </c>
      <c r="AO26" s="2" t="s">
        <v>296</v>
      </c>
      <c r="AP26" s="2" t="s">
        <v>296</v>
      </c>
      <c r="AQ26" s="2" t="s">
        <v>296</v>
      </c>
      <c r="AR26" s="2" t="s">
        <v>296</v>
      </c>
      <c r="AS26" s="2" t="s">
        <v>296</v>
      </c>
      <c r="AT26" s="2">
        <v>44587</v>
      </c>
      <c r="AU26" s="2" t="s">
        <v>239</v>
      </c>
      <c r="AV26" s="2">
        <v>44599</v>
      </c>
      <c r="AW26" s="2" t="s">
        <v>296</v>
      </c>
    </row>
    <row r="27" spans="1:49">
      <c r="A27" s="1" t="s">
        <v>17</v>
      </c>
      <c r="B27" s="1" t="s">
        <v>27</v>
      </c>
      <c r="C27" s="2">
        <v>44203</v>
      </c>
      <c r="D27" s="2">
        <f t="shared" si="47"/>
        <v>44210</v>
      </c>
      <c r="E27" s="28">
        <v>44231</v>
      </c>
      <c r="F27" s="28">
        <v>44237</v>
      </c>
      <c r="G27" s="28">
        <v>44245</v>
      </c>
      <c r="H27" s="2">
        <f t="shared" si="50"/>
        <v>44252</v>
      </c>
      <c r="I27" s="2">
        <f t="shared" si="56"/>
        <v>44259</v>
      </c>
      <c r="J27" s="2">
        <f t="shared" si="50"/>
        <v>44266</v>
      </c>
      <c r="K27" s="28">
        <v>44280</v>
      </c>
      <c r="L27" s="2">
        <f t="shared" si="51"/>
        <v>44287</v>
      </c>
      <c r="M27" s="2">
        <f t="shared" si="57"/>
        <v>44301</v>
      </c>
      <c r="N27" s="2">
        <f t="shared" si="58"/>
        <v>44308</v>
      </c>
      <c r="O27" s="28">
        <v>44314</v>
      </c>
      <c r="P27" s="28">
        <v>44322</v>
      </c>
      <c r="Q27" s="38">
        <v>44329</v>
      </c>
      <c r="R27" s="2">
        <f t="shared" si="53"/>
        <v>44336</v>
      </c>
      <c r="S27" s="2">
        <f t="shared" si="59"/>
        <v>44343</v>
      </c>
      <c r="T27" s="2">
        <f t="shared" si="53"/>
        <v>44350</v>
      </c>
      <c r="U27" s="2">
        <f t="shared" si="59"/>
        <v>44357</v>
      </c>
      <c r="V27" s="2">
        <f t="shared" si="53"/>
        <v>44364</v>
      </c>
      <c r="W27" s="2">
        <f t="shared" si="59"/>
        <v>44371</v>
      </c>
      <c r="X27" s="2">
        <f t="shared" si="53"/>
        <v>44378</v>
      </c>
      <c r="Y27" s="2">
        <f t="shared" si="60"/>
        <v>44385</v>
      </c>
      <c r="Z27" s="2">
        <f t="shared" si="54"/>
        <v>44392</v>
      </c>
      <c r="AA27" s="2">
        <f>AA6-1</f>
        <v>44406</v>
      </c>
      <c r="AB27" s="2">
        <f>AB6-1</f>
        <v>44413</v>
      </c>
      <c r="AC27" s="2">
        <v>44432</v>
      </c>
      <c r="AD27" s="2">
        <f>AD6-1</f>
        <v>44427</v>
      </c>
      <c r="AE27" s="2">
        <f>AE6-1</f>
        <v>44441</v>
      </c>
      <c r="AF27" s="2">
        <v>44448</v>
      </c>
      <c r="AG27" s="2">
        <v>44493</v>
      </c>
      <c r="AH27" s="2">
        <v>44469</v>
      </c>
      <c r="AI27" s="2">
        <v>44483</v>
      </c>
      <c r="AJ27" s="2">
        <v>44497</v>
      </c>
      <c r="AK27" s="2">
        <v>44516</v>
      </c>
      <c r="AL27" s="2">
        <v>44525</v>
      </c>
      <c r="AM27" s="2">
        <v>44546</v>
      </c>
      <c r="AN27" s="2">
        <v>44539</v>
      </c>
      <c r="AO27" s="2" t="s">
        <v>296</v>
      </c>
      <c r="AP27" s="2" t="s">
        <v>296</v>
      </c>
      <c r="AQ27" s="2" t="s">
        <v>296</v>
      </c>
      <c r="AR27" s="2" t="s">
        <v>296</v>
      </c>
      <c r="AS27" s="2" t="s">
        <v>296</v>
      </c>
      <c r="AT27" s="2">
        <v>44588</v>
      </c>
      <c r="AU27" s="2" t="s">
        <v>239</v>
      </c>
      <c r="AV27" s="2">
        <v>44600</v>
      </c>
      <c r="AW27" s="2" t="s">
        <v>296</v>
      </c>
    </row>
    <row r="28" spans="1:49">
      <c r="A28" s="1" t="s">
        <v>19</v>
      </c>
      <c r="B28" s="1" t="s">
        <v>26</v>
      </c>
      <c r="C28" s="2">
        <v>44203</v>
      </c>
      <c r="D28" s="2">
        <f t="shared" si="47"/>
        <v>44210</v>
      </c>
      <c r="E28" s="28">
        <v>44231</v>
      </c>
      <c r="F28" s="28">
        <v>44237</v>
      </c>
      <c r="G28" s="28">
        <v>44245</v>
      </c>
      <c r="H28" s="2">
        <f t="shared" si="50"/>
        <v>44252</v>
      </c>
      <c r="I28" s="2">
        <f t="shared" si="56"/>
        <v>44259</v>
      </c>
      <c r="J28" s="2">
        <f t="shared" si="50"/>
        <v>44266</v>
      </c>
      <c r="K28" s="28">
        <v>44280</v>
      </c>
      <c r="L28" s="2">
        <f t="shared" si="51"/>
        <v>44287</v>
      </c>
      <c r="M28" s="2">
        <f t="shared" si="57"/>
        <v>44301</v>
      </c>
      <c r="N28" s="2">
        <f t="shared" si="58"/>
        <v>44308</v>
      </c>
      <c r="O28" s="28">
        <v>44314</v>
      </c>
      <c r="P28" s="2">
        <v>44322</v>
      </c>
      <c r="Q28" s="2">
        <f t="shared" si="52"/>
        <v>44329</v>
      </c>
      <c r="R28" s="2">
        <f t="shared" si="53"/>
        <v>44336</v>
      </c>
      <c r="S28" s="2">
        <f t="shared" si="59"/>
        <v>44343</v>
      </c>
      <c r="T28" s="2">
        <f t="shared" si="53"/>
        <v>44350</v>
      </c>
      <c r="U28" s="2">
        <f t="shared" si="59"/>
        <v>44357</v>
      </c>
      <c r="V28" s="2">
        <f t="shared" si="53"/>
        <v>44364</v>
      </c>
      <c r="W28" s="2">
        <f t="shared" si="59"/>
        <v>44371</v>
      </c>
      <c r="X28" s="2">
        <f t="shared" si="53"/>
        <v>44378</v>
      </c>
      <c r="Y28" s="2">
        <f t="shared" si="60"/>
        <v>44385</v>
      </c>
      <c r="Z28" s="2">
        <f t="shared" si="54"/>
        <v>44392</v>
      </c>
      <c r="AA28" s="2">
        <f>AA8-2</f>
        <v>44406</v>
      </c>
      <c r="AB28" s="2">
        <f>AB8-2</f>
        <v>44413</v>
      </c>
      <c r="AC28" s="2">
        <v>44432</v>
      </c>
      <c r="AD28" s="2">
        <f>AD8-2</f>
        <v>44427</v>
      </c>
      <c r="AE28" s="2">
        <f>AE8-2</f>
        <v>44441</v>
      </c>
      <c r="AF28" s="2">
        <v>44448</v>
      </c>
      <c r="AG28" s="2">
        <v>44491</v>
      </c>
      <c r="AH28" s="2">
        <v>44469</v>
      </c>
      <c r="AI28" s="2">
        <v>44483</v>
      </c>
      <c r="AJ28" s="2">
        <v>44497</v>
      </c>
      <c r="AK28" s="2">
        <v>44516</v>
      </c>
      <c r="AL28" s="2">
        <v>44525</v>
      </c>
      <c r="AM28" s="2">
        <v>44546</v>
      </c>
      <c r="AN28" s="2">
        <v>44539</v>
      </c>
      <c r="AO28" s="2" t="s">
        <v>296</v>
      </c>
      <c r="AP28" s="2" t="s">
        <v>296</v>
      </c>
      <c r="AQ28" s="2" t="s">
        <v>296</v>
      </c>
      <c r="AR28" s="2" t="s">
        <v>296</v>
      </c>
      <c r="AS28" s="2" t="s">
        <v>296</v>
      </c>
      <c r="AT28" s="2">
        <v>44588</v>
      </c>
      <c r="AU28" s="2" t="s">
        <v>239</v>
      </c>
      <c r="AV28" s="2">
        <v>44599</v>
      </c>
      <c r="AW28" s="2" t="s">
        <v>296</v>
      </c>
    </row>
    <row r="29" spans="1:49">
      <c r="A29" s="1" t="s">
        <v>19</v>
      </c>
      <c r="B29" s="1" t="s">
        <v>27</v>
      </c>
      <c r="C29" s="2">
        <v>44204</v>
      </c>
      <c r="D29" s="2">
        <f t="shared" si="47"/>
        <v>44211</v>
      </c>
      <c r="E29" s="28">
        <v>44232</v>
      </c>
      <c r="F29" s="2">
        <f t="shared" si="48"/>
        <v>44239</v>
      </c>
      <c r="G29" s="2">
        <f t="shared" si="50"/>
        <v>44246</v>
      </c>
      <c r="H29" s="2">
        <f t="shared" si="50"/>
        <v>44253</v>
      </c>
      <c r="I29" s="2">
        <f t="shared" si="56"/>
        <v>44260</v>
      </c>
      <c r="J29" s="2">
        <f t="shared" si="50"/>
        <v>44267</v>
      </c>
      <c r="K29" s="28">
        <v>44281</v>
      </c>
      <c r="L29" s="2">
        <f t="shared" si="51"/>
        <v>44288</v>
      </c>
      <c r="M29" s="2">
        <f t="shared" si="57"/>
        <v>44302</v>
      </c>
      <c r="N29" s="2">
        <f t="shared" si="58"/>
        <v>44309</v>
      </c>
      <c r="O29" s="2">
        <f t="shared" si="52"/>
        <v>44316</v>
      </c>
      <c r="P29" s="2">
        <f t="shared" si="58"/>
        <v>44323</v>
      </c>
      <c r="Q29" s="2">
        <f t="shared" si="52"/>
        <v>44330</v>
      </c>
      <c r="R29" s="2">
        <f t="shared" si="53"/>
        <v>44337</v>
      </c>
      <c r="S29" s="2">
        <f t="shared" si="59"/>
        <v>44344</v>
      </c>
      <c r="T29" s="2">
        <f t="shared" si="53"/>
        <v>44351</v>
      </c>
      <c r="U29" s="2">
        <f t="shared" si="59"/>
        <v>44358</v>
      </c>
      <c r="V29" s="2">
        <f t="shared" si="53"/>
        <v>44365</v>
      </c>
      <c r="W29" s="2">
        <f t="shared" si="59"/>
        <v>44372</v>
      </c>
      <c r="X29" s="2">
        <f t="shared" si="53"/>
        <v>44379</v>
      </c>
      <c r="Y29" s="2">
        <f t="shared" si="60"/>
        <v>44386</v>
      </c>
      <c r="Z29" s="2">
        <f t="shared" si="54"/>
        <v>44393</v>
      </c>
      <c r="AA29" s="2">
        <f>AA8-1</f>
        <v>44407</v>
      </c>
      <c r="AB29" s="2">
        <f>AB8-1</f>
        <v>44414</v>
      </c>
      <c r="AC29" s="2">
        <v>44433</v>
      </c>
      <c r="AD29" s="2">
        <f>AD8-1</f>
        <v>44428</v>
      </c>
      <c r="AE29" s="2">
        <f>AE8-1</f>
        <v>44442</v>
      </c>
      <c r="AF29" s="2">
        <v>44449</v>
      </c>
      <c r="AG29" s="2">
        <v>44493</v>
      </c>
      <c r="AH29" s="2">
        <v>44470</v>
      </c>
      <c r="AI29" s="2">
        <v>44484</v>
      </c>
      <c r="AJ29" s="2">
        <v>44498</v>
      </c>
      <c r="AK29" s="2">
        <v>44517</v>
      </c>
      <c r="AL29" s="2">
        <v>44526</v>
      </c>
      <c r="AM29" s="2">
        <v>44547</v>
      </c>
      <c r="AN29" s="2">
        <v>44540</v>
      </c>
      <c r="AO29" s="2" t="s">
        <v>296</v>
      </c>
      <c r="AP29" s="2" t="s">
        <v>296</v>
      </c>
      <c r="AQ29" s="2" t="s">
        <v>296</v>
      </c>
      <c r="AR29" s="2" t="s">
        <v>296</v>
      </c>
      <c r="AS29" s="2" t="s">
        <v>296</v>
      </c>
      <c r="AT29" s="2">
        <v>44589</v>
      </c>
      <c r="AU29" s="2" t="s">
        <v>239</v>
      </c>
      <c r="AV29" s="2">
        <v>44600</v>
      </c>
      <c r="AW29" s="2" t="s">
        <v>296</v>
      </c>
    </row>
    <row r="30" spans="1:49">
      <c r="A30" s="1" t="s">
        <v>20</v>
      </c>
      <c r="B30" s="1" t="s">
        <v>26</v>
      </c>
      <c r="C30" s="2">
        <v>44203</v>
      </c>
      <c r="D30" s="2">
        <f t="shared" si="47"/>
        <v>44210</v>
      </c>
      <c r="E30" s="28">
        <v>44231</v>
      </c>
      <c r="F30" s="28">
        <v>44237</v>
      </c>
      <c r="G30" s="28">
        <v>44245</v>
      </c>
      <c r="H30" s="2">
        <f t="shared" si="50"/>
        <v>44252</v>
      </c>
      <c r="I30" s="2">
        <f t="shared" si="56"/>
        <v>44259</v>
      </c>
      <c r="J30" s="2">
        <f t="shared" si="50"/>
        <v>44266</v>
      </c>
      <c r="K30" s="28">
        <v>44280</v>
      </c>
      <c r="L30" s="2">
        <f t="shared" si="51"/>
        <v>44287</v>
      </c>
      <c r="M30" s="2">
        <f t="shared" si="57"/>
        <v>44301</v>
      </c>
      <c r="N30" s="2">
        <f t="shared" si="58"/>
        <v>44308</v>
      </c>
      <c r="O30" s="28">
        <v>44314</v>
      </c>
      <c r="P30" s="2">
        <v>44322</v>
      </c>
      <c r="Q30" s="2">
        <f t="shared" si="52"/>
        <v>44329</v>
      </c>
      <c r="R30" s="2">
        <f t="shared" si="53"/>
        <v>44336</v>
      </c>
      <c r="S30" s="2">
        <f t="shared" si="59"/>
        <v>44343</v>
      </c>
      <c r="T30" s="2">
        <f t="shared" si="53"/>
        <v>44350</v>
      </c>
      <c r="U30" s="2">
        <f t="shared" si="59"/>
        <v>44357</v>
      </c>
      <c r="V30" s="2">
        <f t="shared" si="53"/>
        <v>44364</v>
      </c>
      <c r="W30" s="2">
        <f t="shared" si="59"/>
        <v>44371</v>
      </c>
      <c r="X30" s="2">
        <f t="shared" si="53"/>
        <v>44378</v>
      </c>
      <c r="Y30" s="2">
        <f t="shared" si="60"/>
        <v>44385</v>
      </c>
      <c r="Z30" s="2">
        <f t="shared" si="54"/>
        <v>44392</v>
      </c>
      <c r="AA30" s="2">
        <f>AA10-3</f>
        <v>44406</v>
      </c>
      <c r="AB30" s="2">
        <f>AB10-3</f>
        <v>44413</v>
      </c>
      <c r="AC30" s="2">
        <v>44433</v>
      </c>
      <c r="AD30" s="2">
        <f>AD10-3</f>
        <v>44427</v>
      </c>
      <c r="AE30" s="2">
        <f>AE10-3</f>
        <v>44441</v>
      </c>
      <c r="AF30" s="2">
        <v>44448</v>
      </c>
      <c r="AG30" s="2">
        <v>44491</v>
      </c>
      <c r="AH30" s="2">
        <v>44469</v>
      </c>
      <c r="AI30" s="2">
        <v>44483</v>
      </c>
      <c r="AJ30" s="2">
        <v>44497</v>
      </c>
      <c r="AK30" s="2">
        <v>44517</v>
      </c>
      <c r="AL30" s="2">
        <v>44525</v>
      </c>
      <c r="AM30" s="2">
        <v>44546</v>
      </c>
      <c r="AN30" s="2">
        <v>44539</v>
      </c>
      <c r="AO30" s="2" t="s">
        <v>296</v>
      </c>
      <c r="AP30" s="2" t="s">
        <v>296</v>
      </c>
      <c r="AQ30" s="2" t="s">
        <v>296</v>
      </c>
      <c r="AR30" s="2" t="s">
        <v>296</v>
      </c>
      <c r="AS30" s="2" t="s">
        <v>296</v>
      </c>
      <c r="AT30" s="2">
        <v>44588</v>
      </c>
      <c r="AU30" s="2">
        <v>44592</v>
      </c>
      <c r="AV30" s="2">
        <v>44601</v>
      </c>
      <c r="AW30" s="2" t="s">
        <v>296</v>
      </c>
    </row>
    <row r="31" spans="1:49">
      <c r="A31" s="1" t="s">
        <v>20</v>
      </c>
      <c r="B31" s="1" t="s">
        <v>27</v>
      </c>
      <c r="C31" s="2">
        <v>44204</v>
      </c>
      <c r="D31" s="2">
        <f t="shared" si="47"/>
        <v>44211</v>
      </c>
      <c r="E31" s="28">
        <v>44232</v>
      </c>
      <c r="F31" s="2">
        <f t="shared" si="48"/>
        <v>44239</v>
      </c>
      <c r="G31" s="2">
        <f t="shared" si="50"/>
        <v>44246</v>
      </c>
      <c r="H31" s="2">
        <f t="shared" si="50"/>
        <v>44253</v>
      </c>
      <c r="I31" s="2">
        <f t="shared" si="56"/>
        <v>44260</v>
      </c>
      <c r="J31" s="2">
        <f t="shared" si="50"/>
        <v>44267</v>
      </c>
      <c r="K31" s="28">
        <v>44281</v>
      </c>
      <c r="L31" s="2">
        <f t="shared" si="51"/>
        <v>44288</v>
      </c>
      <c r="M31" s="2">
        <f t="shared" si="57"/>
        <v>44302</v>
      </c>
      <c r="N31" s="2">
        <f t="shared" si="58"/>
        <v>44309</v>
      </c>
      <c r="O31" s="2">
        <f t="shared" si="52"/>
        <v>44316</v>
      </c>
      <c r="P31" s="2">
        <v>44323</v>
      </c>
      <c r="Q31" s="2">
        <f t="shared" si="52"/>
        <v>44330</v>
      </c>
      <c r="R31" s="2">
        <f t="shared" si="53"/>
        <v>44337</v>
      </c>
      <c r="S31" s="2">
        <f t="shared" si="59"/>
        <v>44344</v>
      </c>
      <c r="T31" s="2">
        <f t="shared" si="53"/>
        <v>44351</v>
      </c>
      <c r="U31" s="2">
        <f t="shared" si="59"/>
        <v>44358</v>
      </c>
      <c r="V31" s="2">
        <f t="shared" si="53"/>
        <v>44365</v>
      </c>
      <c r="W31" s="2">
        <f t="shared" si="59"/>
        <v>44372</v>
      </c>
      <c r="X31" s="2">
        <f t="shared" si="53"/>
        <v>44379</v>
      </c>
      <c r="Y31" s="2">
        <f t="shared" si="60"/>
        <v>44386</v>
      </c>
      <c r="Z31" s="2">
        <f t="shared" si="54"/>
        <v>44393</v>
      </c>
      <c r="AA31" s="2">
        <f>AA10-2</f>
        <v>44407</v>
      </c>
      <c r="AB31" s="2">
        <f>AB10-2</f>
        <v>44414</v>
      </c>
      <c r="AC31" s="2">
        <v>44434</v>
      </c>
      <c r="AD31" s="2">
        <f>AD10-2</f>
        <v>44428</v>
      </c>
      <c r="AE31" s="2">
        <f>AE10-2</f>
        <v>44442</v>
      </c>
      <c r="AF31" s="2">
        <v>44449</v>
      </c>
      <c r="AG31" s="2">
        <v>44493</v>
      </c>
      <c r="AH31" s="2">
        <v>44470</v>
      </c>
      <c r="AI31" s="2">
        <v>44484</v>
      </c>
      <c r="AJ31" s="2">
        <v>44498</v>
      </c>
      <c r="AK31" s="2">
        <v>44518</v>
      </c>
      <c r="AL31" s="2">
        <v>44526</v>
      </c>
      <c r="AM31" s="2">
        <v>44547</v>
      </c>
      <c r="AN31" s="2">
        <v>44540</v>
      </c>
      <c r="AO31" s="2" t="s">
        <v>296</v>
      </c>
      <c r="AP31" s="2" t="s">
        <v>296</v>
      </c>
      <c r="AQ31" s="2" t="s">
        <v>296</v>
      </c>
      <c r="AR31" s="2" t="s">
        <v>296</v>
      </c>
      <c r="AS31" s="2" t="s">
        <v>296</v>
      </c>
      <c r="AT31" s="2">
        <v>44589</v>
      </c>
      <c r="AU31" s="2">
        <v>44593</v>
      </c>
      <c r="AV31" s="2">
        <v>44602</v>
      </c>
      <c r="AW31" s="2" t="s">
        <v>296</v>
      </c>
    </row>
    <row r="32" spans="1:49">
      <c r="A32" s="1" t="s">
        <v>22</v>
      </c>
      <c r="B32" s="1" t="s">
        <v>26</v>
      </c>
      <c r="C32" s="2">
        <v>44208</v>
      </c>
      <c r="D32" s="2" t="s">
        <v>239</v>
      </c>
      <c r="E32" s="28">
        <v>44236</v>
      </c>
      <c r="F32" s="2" t="s">
        <v>239</v>
      </c>
      <c r="G32" s="28">
        <v>44249</v>
      </c>
      <c r="H32" s="2" t="s">
        <v>239</v>
      </c>
      <c r="I32" s="28">
        <v>44264</v>
      </c>
      <c r="J32" s="2" t="s">
        <v>239</v>
      </c>
      <c r="K32" s="28">
        <v>44285</v>
      </c>
      <c r="L32" s="2" t="s">
        <v>239</v>
      </c>
      <c r="M32" s="2">
        <f>K32+21</f>
        <v>44306</v>
      </c>
      <c r="N32" s="2" t="s">
        <v>239</v>
      </c>
      <c r="O32" s="28">
        <v>44314</v>
      </c>
      <c r="P32" s="2" t="s">
        <v>239</v>
      </c>
      <c r="Q32" s="38">
        <v>44334</v>
      </c>
      <c r="R32" s="2" t="s">
        <v>239</v>
      </c>
      <c r="S32" s="2">
        <f t="shared" ref="S32:W33" si="61">Q32+14</f>
        <v>44348</v>
      </c>
      <c r="T32" s="2" t="s">
        <v>239</v>
      </c>
      <c r="U32" s="2">
        <f t="shared" si="61"/>
        <v>44362</v>
      </c>
      <c r="V32" s="2" t="s">
        <v>239</v>
      </c>
      <c r="W32" s="2">
        <f t="shared" si="61"/>
        <v>44376</v>
      </c>
      <c r="X32" s="2" t="s">
        <v>239</v>
      </c>
      <c r="Y32" s="2">
        <f t="shared" ref="Y32:Y33" si="62">W32+14</f>
        <v>44390</v>
      </c>
      <c r="Z32" s="2" t="s">
        <v>239</v>
      </c>
      <c r="AA32" s="2">
        <f>AA14-2</f>
        <v>44411</v>
      </c>
      <c r="AB32" s="2" t="s">
        <v>239</v>
      </c>
      <c r="AC32" s="2">
        <v>44437</v>
      </c>
      <c r="AD32" s="2" t="s">
        <v>239</v>
      </c>
      <c r="AE32" s="2" t="s">
        <v>239</v>
      </c>
      <c r="AF32" s="2">
        <v>44453</v>
      </c>
      <c r="AG32" s="2" t="s">
        <v>239</v>
      </c>
      <c r="AH32" s="2">
        <v>44474</v>
      </c>
      <c r="AI32" s="2" t="s">
        <v>239</v>
      </c>
      <c r="AJ32" s="2" t="s">
        <v>239</v>
      </c>
      <c r="AK32" s="2">
        <v>44521</v>
      </c>
      <c r="AL32" s="2" t="s">
        <v>239</v>
      </c>
      <c r="AM32" s="2" t="s">
        <v>296</v>
      </c>
      <c r="AN32" s="2" t="s">
        <v>239</v>
      </c>
      <c r="AO32" s="2" t="s">
        <v>296</v>
      </c>
      <c r="AP32" s="2" t="s">
        <v>239</v>
      </c>
      <c r="AQ32" s="2" t="s">
        <v>296</v>
      </c>
      <c r="AR32" s="2" t="s">
        <v>239</v>
      </c>
      <c r="AS32" s="2" t="s">
        <v>296</v>
      </c>
      <c r="AT32" s="2" t="s">
        <v>239</v>
      </c>
      <c r="AU32" s="2">
        <v>44588</v>
      </c>
      <c r="AV32" s="2" t="s">
        <v>239</v>
      </c>
      <c r="AW32" s="2" t="s">
        <v>239</v>
      </c>
    </row>
    <row r="33" spans="1:49">
      <c r="A33" s="1" t="s">
        <v>22</v>
      </c>
      <c r="B33" s="1" t="s">
        <v>27</v>
      </c>
      <c r="C33" s="2">
        <v>44209</v>
      </c>
      <c r="D33" s="2" t="s">
        <v>239</v>
      </c>
      <c r="E33" s="28">
        <v>44237</v>
      </c>
      <c r="F33" s="2" t="s">
        <v>239</v>
      </c>
      <c r="G33" s="2">
        <f t="shared" ref="G33:I33" si="63">E33+14</f>
        <v>44251</v>
      </c>
      <c r="H33" s="2" t="s">
        <v>239</v>
      </c>
      <c r="I33" s="2">
        <f t="shared" si="63"/>
        <v>44265</v>
      </c>
      <c r="J33" s="2" t="s">
        <v>239</v>
      </c>
      <c r="K33" s="28">
        <v>44286</v>
      </c>
      <c r="L33" s="2" t="s">
        <v>239</v>
      </c>
      <c r="M33" s="2">
        <f>K33+21</f>
        <v>44307</v>
      </c>
      <c r="N33" s="2" t="s">
        <v>239</v>
      </c>
      <c r="O33" s="28">
        <v>44316</v>
      </c>
      <c r="P33" s="2" t="s">
        <v>239</v>
      </c>
      <c r="Q33" s="38">
        <v>44335</v>
      </c>
      <c r="R33" s="2" t="s">
        <v>239</v>
      </c>
      <c r="S33" s="2">
        <f t="shared" si="61"/>
        <v>44349</v>
      </c>
      <c r="T33" s="2" t="s">
        <v>239</v>
      </c>
      <c r="U33" s="2">
        <f t="shared" si="61"/>
        <v>44363</v>
      </c>
      <c r="V33" s="2" t="s">
        <v>239</v>
      </c>
      <c r="W33" s="2">
        <f t="shared" si="61"/>
        <v>44377</v>
      </c>
      <c r="X33" s="2" t="s">
        <v>239</v>
      </c>
      <c r="Y33" s="2">
        <f t="shared" si="62"/>
        <v>44391</v>
      </c>
      <c r="Z33" s="2" t="s">
        <v>239</v>
      </c>
      <c r="AA33" s="2">
        <f>AA14-1</f>
        <v>44412</v>
      </c>
      <c r="AB33" s="2" t="s">
        <v>239</v>
      </c>
      <c r="AC33" s="2">
        <v>44438</v>
      </c>
      <c r="AD33" s="2" t="s">
        <v>239</v>
      </c>
      <c r="AE33" s="2" t="s">
        <v>239</v>
      </c>
      <c r="AF33" s="2">
        <v>44454</v>
      </c>
      <c r="AG33" s="2" t="s">
        <v>239</v>
      </c>
      <c r="AH33" s="2">
        <v>44475</v>
      </c>
      <c r="AI33" s="2" t="s">
        <v>239</v>
      </c>
      <c r="AJ33" s="2" t="s">
        <v>239</v>
      </c>
      <c r="AK33" s="2">
        <v>44522</v>
      </c>
      <c r="AL33" s="2" t="s">
        <v>239</v>
      </c>
      <c r="AM33" s="2" t="s">
        <v>296</v>
      </c>
      <c r="AN33" s="2" t="s">
        <v>239</v>
      </c>
      <c r="AO33" s="2" t="s">
        <v>296</v>
      </c>
      <c r="AP33" s="2" t="s">
        <v>239</v>
      </c>
      <c r="AQ33" s="2" t="s">
        <v>296</v>
      </c>
      <c r="AR33" s="2" t="s">
        <v>239</v>
      </c>
      <c r="AS33" s="2" t="s">
        <v>296</v>
      </c>
      <c r="AT33" s="2" t="s">
        <v>239</v>
      </c>
      <c r="AU33" s="2">
        <v>44589</v>
      </c>
      <c r="AV33" s="2" t="s">
        <v>239</v>
      </c>
      <c r="AW33" s="2" t="s">
        <v>239</v>
      </c>
    </row>
  </sheetData>
  <sheetProtection algorithmName="SHA-512" hashValue="EIJpEywe+8F78nJz8tcE3RqdPuxUXPMTJKPzLP5b/c7gr89iUJA8bsn8j5CTTtgAHJiGe1ERo+Ba6qv62fG6eQ==" saltValue="QHN+WoDwMrcFtEvluNu4JQ==" spinCount="100000" sheet="1" objects="1" scenarios="1"/>
  <phoneticPr fontId="1"/>
  <pageMargins left="0.7" right="0.7" top="0.75" bottom="0.75" header="0.3" footer="0.3"/>
  <pageSetup paperSize="9" orientation="portrait" r:id="rId1"/>
  <ignoredErrors>
    <ignoredError sqref="M4:M13 M16:M19 M24:M31 AA4:AA13 AA16:AA19 AA24:AA29 AB25:AB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1A767-F363-45D3-819E-25E2296590CD}">
  <dimension ref="A1:N134"/>
  <sheetViews>
    <sheetView workbookViewId="0"/>
  </sheetViews>
  <sheetFormatPr defaultColWidth="9" defaultRowHeight="16"/>
  <cols>
    <col min="1" max="1" width="63.83203125" style="31" bestFit="1" customWidth="1"/>
    <col min="2" max="2" width="28.75" style="27" bestFit="1" customWidth="1"/>
    <col min="3" max="3" width="17.08203125" style="27" bestFit="1" customWidth="1"/>
    <col min="4" max="4" width="15.33203125" style="27" bestFit="1" customWidth="1"/>
    <col min="5" max="5" width="18.5" style="27" bestFit="1" customWidth="1"/>
    <col min="6" max="6" width="13" style="27" bestFit="1" customWidth="1"/>
    <col min="7" max="7" width="12.5" style="27" bestFit="1" customWidth="1"/>
    <col min="8" max="8" width="16.08203125" style="27" bestFit="1" customWidth="1"/>
    <col min="9" max="9" width="11.58203125" style="27" bestFit="1" customWidth="1"/>
    <col min="10" max="10" width="12.33203125" style="27" bestFit="1" customWidth="1"/>
    <col min="11" max="11" width="16.75" style="27" bestFit="1" customWidth="1"/>
    <col min="12" max="12" width="11.08203125" style="27" bestFit="1" customWidth="1"/>
    <col min="13" max="13" width="13" style="27" bestFit="1" customWidth="1"/>
    <col min="14" max="14" width="12.75" style="27" bestFit="1" customWidth="1"/>
    <col min="15" max="16384" width="9" style="27"/>
  </cols>
  <sheetData>
    <row r="1" spans="1:14">
      <c r="A1" s="30" t="s">
        <v>197</v>
      </c>
      <c r="B1" s="27" t="s">
        <v>43</v>
      </c>
      <c r="C1" s="27" t="s">
        <v>64</v>
      </c>
      <c r="D1" s="27" t="s">
        <v>84</v>
      </c>
      <c r="E1" s="27" t="s">
        <v>89</v>
      </c>
      <c r="F1" s="27" t="s">
        <v>95</v>
      </c>
      <c r="G1" s="27" t="s">
        <v>99</v>
      </c>
      <c r="H1" s="27" t="s">
        <v>104</v>
      </c>
      <c r="I1" s="27" t="s">
        <v>108</v>
      </c>
      <c r="J1" s="27" t="s">
        <v>111</v>
      </c>
      <c r="K1" s="27" t="s">
        <v>115</v>
      </c>
      <c r="L1" s="27" t="s">
        <v>119</v>
      </c>
      <c r="M1" s="27" t="s">
        <v>121</v>
      </c>
      <c r="N1" s="27" t="s">
        <v>125</v>
      </c>
    </row>
    <row r="2" spans="1:14">
      <c r="A2" s="30" t="s">
        <v>256</v>
      </c>
      <c r="B2" s="27" t="s">
        <v>44</v>
      </c>
      <c r="C2" s="27" t="s">
        <v>65</v>
      </c>
      <c r="D2" s="27" t="s">
        <v>85</v>
      </c>
      <c r="E2" s="27" t="s">
        <v>90</v>
      </c>
      <c r="F2" s="27" t="s">
        <v>96</v>
      </c>
      <c r="G2" s="27" t="s">
        <v>100</v>
      </c>
      <c r="H2" s="27" t="s">
        <v>105</v>
      </c>
      <c r="I2" s="27" t="s">
        <v>109</v>
      </c>
      <c r="J2" s="27" t="s">
        <v>112</v>
      </c>
      <c r="K2" s="27" t="s">
        <v>116</v>
      </c>
      <c r="L2" s="27" t="s">
        <v>120</v>
      </c>
      <c r="M2" s="27" t="s">
        <v>122</v>
      </c>
      <c r="N2" s="27" t="s">
        <v>126</v>
      </c>
    </row>
    <row r="3" spans="1:14">
      <c r="A3" s="30" t="s">
        <v>252</v>
      </c>
      <c r="B3" s="27" t="s">
        <v>47</v>
      </c>
      <c r="C3" s="27" t="s">
        <v>66</v>
      </c>
      <c r="D3" s="27" t="s">
        <v>86</v>
      </c>
      <c r="E3" s="27" t="s">
        <v>91</v>
      </c>
      <c r="F3" s="27" t="s">
        <v>97</v>
      </c>
      <c r="G3" s="27" t="s">
        <v>101</v>
      </c>
      <c r="H3" s="27" t="s">
        <v>106</v>
      </c>
      <c r="I3" s="27" t="s">
        <v>110</v>
      </c>
      <c r="J3" s="27" t="s">
        <v>113</v>
      </c>
      <c r="K3" s="27" t="s">
        <v>117</v>
      </c>
      <c r="M3" s="27" t="s">
        <v>123</v>
      </c>
    </row>
    <row r="4" spans="1:14">
      <c r="A4" s="30" t="s">
        <v>253</v>
      </c>
      <c r="B4" s="27" t="s">
        <v>45</v>
      </c>
      <c r="C4" s="27" t="s">
        <v>67</v>
      </c>
      <c r="D4" s="27" t="s">
        <v>87</v>
      </c>
      <c r="E4" s="27" t="s">
        <v>92</v>
      </c>
      <c r="F4" s="27" t="s">
        <v>98</v>
      </c>
      <c r="G4" s="27" t="s">
        <v>102</v>
      </c>
      <c r="H4" s="27" t="s">
        <v>107</v>
      </c>
      <c r="J4" s="27" t="s">
        <v>114</v>
      </c>
      <c r="K4" s="27" t="s">
        <v>118</v>
      </c>
      <c r="M4" s="27" t="s">
        <v>124</v>
      </c>
    </row>
    <row r="5" spans="1:14">
      <c r="A5" s="30" t="s">
        <v>254</v>
      </c>
      <c r="B5" s="27" t="s">
        <v>46</v>
      </c>
      <c r="C5" s="27" t="s">
        <v>68</v>
      </c>
      <c r="D5" s="27" t="s">
        <v>88</v>
      </c>
      <c r="E5" s="27" t="s">
        <v>93</v>
      </c>
      <c r="G5" s="27" t="s">
        <v>103</v>
      </c>
    </row>
    <row r="6" spans="1:14">
      <c r="A6" s="30" t="s">
        <v>255</v>
      </c>
      <c r="B6" s="27" t="s">
        <v>48</v>
      </c>
      <c r="C6" s="27" t="s">
        <v>69</v>
      </c>
      <c r="E6" s="27" t="s">
        <v>94</v>
      </c>
    </row>
    <row r="7" spans="1:14">
      <c r="A7" s="31" t="s">
        <v>226</v>
      </c>
      <c r="B7" s="27" t="s">
        <v>49</v>
      </c>
      <c r="C7" s="27" t="s">
        <v>70</v>
      </c>
    </row>
    <row r="8" spans="1:14">
      <c r="A8" s="31" t="s">
        <v>235</v>
      </c>
      <c r="B8" s="27" t="s">
        <v>50</v>
      </c>
      <c r="C8" s="27" t="s">
        <v>71</v>
      </c>
    </row>
    <row r="9" spans="1:14">
      <c r="A9" s="31" t="s">
        <v>306</v>
      </c>
      <c r="B9" s="27" t="s">
        <v>51</v>
      </c>
      <c r="C9" s="27" t="s">
        <v>72</v>
      </c>
    </row>
    <row r="10" spans="1:14">
      <c r="A10" s="31" t="s">
        <v>227</v>
      </c>
      <c r="B10" s="27" t="s">
        <v>52</v>
      </c>
      <c r="C10" s="27" t="s">
        <v>73</v>
      </c>
    </row>
    <row r="11" spans="1:14">
      <c r="A11" s="39" t="s">
        <v>228</v>
      </c>
      <c r="B11" s="27" t="s">
        <v>53</v>
      </c>
      <c r="C11" s="27" t="s">
        <v>74</v>
      </c>
    </row>
    <row r="12" spans="1:14">
      <c r="A12" s="39" t="s">
        <v>236</v>
      </c>
      <c r="B12" s="27" t="s">
        <v>54</v>
      </c>
      <c r="C12" s="27" t="s">
        <v>75</v>
      </c>
    </row>
    <row r="13" spans="1:14">
      <c r="A13" s="39" t="s">
        <v>229</v>
      </c>
      <c r="B13" s="27" t="s">
        <v>55</v>
      </c>
      <c r="C13" s="27" t="s">
        <v>76</v>
      </c>
    </row>
    <row r="14" spans="1:14">
      <c r="A14" s="31" t="s">
        <v>230</v>
      </c>
      <c r="B14" s="27" t="s">
        <v>56</v>
      </c>
      <c r="C14" s="27" t="s">
        <v>77</v>
      </c>
    </row>
    <row r="15" spans="1:14">
      <c r="A15" s="31" t="s">
        <v>231</v>
      </c>
      <c r="B15" s="27" t="s">
        <v>57</v>
      </c>
      <c r="C15" s="27" t="s">
        <v>78</v>
      </c>
    </row>
    <row r="16" spans="1:14">
      <c r="A16" s="39" t="s">
        <v>232</v>
      </c>
      <c r="B16" s="27" t="s">
        <v>58</v>
      </c>
      <c r="C16" s="27" t="s">
        <v>79</v>
      </c>
    </row>
    <row r="17" spans="1:3">
      <c r="A17" s="31" t="s">
        <v>290</v>
      </c>
      <c r="B17" s="27" t="s">
        <v>59</v>
      </c>
      <c r="C17" s="27" t="s">
        <v>80</v>
      </c>
    </row>
    <row r="18" spans="1:3">
      <c r="A18" s="31" t="s">
        <v>291</v>
      </c>
      <c r="B18" s="27" t="s">
        <v>60</v>
      </c>
      <c r="C18" s="27" t="s">
        <v>81</v>
      </c>
    </row>
    <row r="19" spans="1:3">
      <c r="A19" s="39" t="s">
        <v>233</v>
      </c>
      <c r="B19" s="27" t="s">
        <v>61</v>
      </c>
      <c r="C19" s="27" t="s">
        <v>82</v>
      </c>
    </row>
    <row r="20" spans="1:3">
      <c r="A20" s="31" t="s">
        <v>234</v>
      </c>
      <c r="B20" s="27" t="s">
        <v>62</v>
      </c>
      <c r="C20" s="27" t="s">
        <v>83</v>
      </c>
    </row>
    <row r="21" spans="1:3">
      <c r="A21" s="31" t="s">
        <v>279</v>
      </c>
      <c r="B21" s="27" t="s">
        <v>63</v>
      </c>
    </row>
    <row r="22" spans="1:3">
      <c r="A22" s="31" t="s">
        <v>286</v>
      </c>
    </row>
    <row r="24" spans="1:3">
      <c r="A24" s="30" t="s">
        <v>287</v>
      </c>
    </row>
    <row r="25" spans="1:3">
      <c r="A25" s="31" t="s">
        <v>288</v>
      </c>
    </row>
    <row r="27" spans="1:3">
      <c r="A27" s="30" t="s">
        <v>198</v>
      </c>
    </row>
    <row r="28" spans="1:3">
      <c r="A28" s="31" t="s">
        <v>194</v>
      </c>
    </row>
    <row r="30" spans="1:3">
      <c r="A30" s="30" t="s">
        <v>199</v>
      </c>
    </row>
    <row r="31" spans="1:3">
      <c r="A31" s="31" t="s">
        <v>195</v>
      </c>
    </row>
    <row r="32" spans="1:3">
      <c r="A32" s="31" t="s">
        <v>196</v>
      </c>
    </row>
    <row r="34" spans="1:1">
      <c r="A34" s="30" t="s">
        <v>200</v>
      </c>
    </row>
    <row r="35" spans="1:1">
      <c r="A35" s="31" t="s">
        <v>127</v>
      </c>
    </row>
    <row r="36" spans="1:1">
      <c r="A36" s="31" t="s">
        <v>128</v>
      </c>
    </row>
    <row r="37" spans="1:1">
      <c r="A37" s="31" t="s">
        <v>129</v>
      </c>
    </row>
    <row r="38" spans="1:1">
      <c r="A38" s="31" t="s">
        <v>130</v>
      </c>
    </row>
    <row r="39" spans="1:1">
      <c r="A39" s="31" t="s">
        <v>131</v>
      </c>
    </row>
    <row r="40" spans="1:1">
      <c r="A40" s="31" t="s">
        <v>132</v>
      </c>
    </row>
    <row r="41" spans="1:1">
      <c r="A41" s="31" t="s">
        <v>133</v>
      </c>
    </row>
    <row r="42" spans="1:1">
      <c r="A42" s="31" t="s">
        <v>134</v>
      </c>
    </row>
    <row r="43" spans="1:1">
      <c r="A43" s="31" t="s">
        <v>135</v>
      </c>
    </row>
    <row r="44" spans="1:1">
      <c r="A44" s="31" t="s">
        <v>136</v>
      </c>
    </row>
    <row r="45" spans="1:1">
      <c r="A45" s="31" t="s">
        <v>137</v>
      </c>
    </row>
    <row r="46" spans="1:1">
      <c r="A46" s="31" t="s">
        <v>138</v>
      </c>
    </row>
    <row r="47" spans="1:1">
      <c r="A47" s="31" t="s">
        <v>139</v>
      </c>
    </row>
    <row r="48" spans="1:1">
      <c r="A48" s="31" t="s">
        <v>140</v>
      </c>
    </row>
    <row r="49" spans="1:1">
      <c r="A49" s="31" t="s">
        <v>141</v>
      </c>
    </row>
    <row r="50" spans="1:1">
      <c r="A50" s="31" t="s">
        <v>142</v>
      </c>
    </row>
    <row r="51" spans="1:1">
      <c r="A51" s="31" t="s">
        <v>143</v>
      </c>
    </row>
    <row r="52" spans="1:1">
      <c r="A52" s="31" t="s">
        <v>144</v>
      </c>
    </row>
    <row r="53" spans="1:1">
      <c r="A53" s="31" t="s">
        <v>145</v>
      </c>
    </row>
    <row r="55" spans="1:1">
      <c r="A55" s="30" t="s">
        <v>201</v>
      </c>
    </row>
    <row r="56" spans="1:1">
      <c r="A56" s="31" t="s">
        <v>262</v>
      </c>
    </row>
    <row r="57" spans="1:1">
      <c r="A57" s="31" t="s">
        <v>263</v>
      </c>
    </row>
    <row r="58" spans="1:1">
      <c r="A58" s="31" t="s">
        <v>146</v>
      </c>
    </row>
    <row r="59" spans="1:1">
      <c r="A59" s="31" t="s">
        <v>147</v>
      </c>
    </row>
    <row r="60" spans="1:1">
      <c r="A60" s="31" t="s">
        <v>148</v>
      </c>
    </row>
    <row r="61" spans="1:1">
      <c r="A61" s="31" t="s">
        <v>149</v>
      </c>
    </row>
    <row r="62" spans="1:1">
      <c r="A62" s="31" t="s">
        <v>150</v>
      </c>
    </row>
    <row r="63" spans="1:1">
      <c r="A63" s="31" t="s">
        <v>151</v>
      </c>
    </row>
    <row r="64" spans="1:1">
      <c r="A64" s="31" t="s">
        <v>152</v>
      </c>
    </row>
    <row r="65" spans="1:1">
      <c r="A65" s="31" t="s">
        <v>153</v>
      </c>
    </row>
    <row r="66" spans="1:1">
      <c r="A66" s="31" t="s">
        <v>154</v>
      </c>
    </row>
    <row r="67" spans="1:1">
      <c r="A67" s="31" t="s">
        <v>155</v>
      </c>
    </row>
    <row r="68" spans="1:1">
      <c r="A68" s="31" t="s">
        <v>156</v>
      </c>
    </row>
    <row r="69" spans="1:1">
      <c r="A69" s="31" t="s">
        <v>157</v>
      </c>
    </row>
    <row r="70" spans="1:1">
      <c r="A70" s="31" t="s">
        <v>158</v>
      </c>
    </row>
    <row r="71" spans="1:1">
      <c r="A71" s="31" t="s">
        <v>159</v>
      </c>
    </row>
    <row r="72" spans="1:1">
      <c r="A72" s="31" t="s">
        <v>160</v>
      </c>
    </row>
    <row r="73" spans="1:1">
      <c r="A73" s="31" t="s">
        <v>161</v>
      </c>
    </row>
    <row r="74" spans="1:1">
      <c r="A74" s="31" t="s">
        <v>162</v>
      </c>
    </row>
    <row r="75" spans="1:1">
      <c r="A75" s="31" t="s">
        <v>163</v>
      </c>
    </row>
    <row r="76" spans="1:1">
      <c r="A76" s="31" t="s">
        <v>237</v>
      </c>
    </row>
    <row r="78" spans="1:1">
      <c r="A78" s="30" t="s">
        <v>202</v>
      </c>
    </row>
    <row r="79" spans="1:1">
      <c r="A79" s="31" t="s">
        <v>266</v>
      </c>
    </row>
    <row r="80" spans="1:1">
      <c r="A80" s="31" t="s">
        <v>267</v>
      </c>
    </row>
    <row r="81" spans="1:1">
      <c r="A81" s="31" t="s">
        <v>164</v>
      </c>
    </row>
    <row r="82" spans="1:1">
      <c r="A82" s="31" t="s">
        <v>165</v>
      </c>
    </row>
    <row r="83" spans="1:1">
      <c r="A83" s="31" t="s">
        <v>166</v>
      </c>
    </row>
    <row r="85" spans="1:1">
      <c r="A85" s="30" t="s">
        <v>203</v>
      </c>
    </row>
    <row r="86" spans="1:1">
      <c r="A86" s="31" t="s">
        <v>264</v>
      </c>
    </row>
    <row r="87" spans="1:1">
      <c r="A87" s="31" t="s">
        <v>265</v>
      </c>
    </row>
    <row r="88" spans="1:1">
      <c r="A88" s="31" t="s">
        <v>167</v>
      </c>
    </row>
    <row r="89" spans="1:1">
      <c r="A89" s="31" t="s">
        <v>168</v>
      </c>
    </row>
    <row r="90" spans="1:1">
      <c r="A90" s="31" t="s">
        <v>169</v>
      </c>
    </row>
    <row r="91" spans="1:1">
      <c r="A91" s="31" t="s">
        <v>170</v>
      </c>
    </row>
    <row r="93" spans="1:1">
      <c r="A93" s="30" t="s">
        <v>204</v>
      </c>
    </row>
    <row r="94" spans="1:1">
      <c r="A94" s="31" t="s">
        <v>171</v>
      </c>
    </row>
    <row r="95" spans="1:1">
      <c r="A95" s="31" t="s">
        <v>172</v>
      </c>
    </row>
    <row r="96" spans="1:1">
      <c r="A96" s="31" t="s">
        <v>173</v>
      </c>
    </row>
    <row r="98" spans="1:1">
      <c r="A98" s="30" t="s">
        <v>205</v>
      </c>
    </row>
    <row r="99" spans="1:1">
      <c r="A99" s="31" t="s">
        <v>174</v>
      </c>
    </row>
    <row r="100" spans="1:1">
      <c r="A100" s="31" t="s">
        <v>175</v>
      </c>
    </row>
    <row r="101" spans="1:1">
      <c r="A101" s="31" t="s">
        <v>176</v>
      </c>
    </row>
    <row r="102" spans="1:1">
      <c r="A102" s="31" t="s">
        <v>177</v>
      </c>
    </row>
    <row r="103" spans="1:1">
      <c r="A103" s="31" t="s">
        <v>289</v>
      </c>
    </row>
    <row r="105" spans="1:1">
      <c r="A105" s="30" t="s">
        <v>206</v>
      </c>
    </row>
    <row r="106" spans="1:1">
      <c r="A106" s="31" t="s">
        <v>178</v>
      </c>
    </row>
    <row r="107" spans="1:1">
      <c r="A107" s="31" t="s">
        <v>179</v>
      </c>
    </row>
    <row r="108" spans="1:1">
      <c r="A108" s="31" t="s">
        <v>180</v>
      </c>
    </row>
    <row r="110" spans="1:1">
      <c r="A110" s="30" t="s">
        <v>207</v>
      </c>
    </row>
    <row r="111" spans="1:1">
      <c r="A111" s="31" t="s">
        <v>181</v>
      </c>
    </row>
    <row r="112" spans="1:1">
      <c r="A112" s="31" t="s">
        <v>182</v>
      </c>
    </row>
    <row r="114" spans="1:1">
      <c r="A114" s="30" t="s">
        <v>208</v>
      </c>
    </row>
    <row r="115" spans="1:1">
      <c r="A115" s="31" t="s">
        <v>183</v>
      </c>
    </row>
    <row r="116" spans="1:1">
      <c r="A116" s="31" t="s">
        <v>184</v>
      </c>
    </row>
    <row r="117" spans="1:1">
      <c r="A117" s="31" t="s">
        <v>185</v>
      </c>
    </row>
    <row r="119" spans="1:1">
      <c r="A119" s="30" t="s">
        <v>209</v>
      </c>
    </row>
    <row r="120" spans="1:1">
      <c r="A120" s="31" t="s">
        <v>281</v>
      </c>
    </row>
    <row r="121" spans="1:1">
      <c r="A121" s="31" t="s">
        <v>280</v>
      </c>
    </row>
    <row r="122" spans="1:1">
      <c r="A122" s="31" t="s">
        <v>186</v>
      </c>
    </row>
    <row r="123" spans="1:1">
      <c r="A123" s="31" t="s">
        <v>187</v>
      </c>
    </row>
    <row r="125" spans="1:1">
      <c r="A125" s="30" t="s">
        <v>210</v>
      </c>
    </row>
    <row r="126" spans="1:1">
      <c r="A126" s="31" t="s">
        <v>188</v>
      </c>
    </row>
    <row r="128" spans="1:1">
      <c r="A128" s="30" t="s">
        <v>211</v>
      </c>
    </row>
    <row r="129" spans="1:1">
      <c r="A129" s="31" t="s">
        <v>189</v>
      </c>
    </row>
    <row r="130" spans="1:1">
      <c r="A130" s="31" t="s">
        <v>190</v>
      </c>
    </row>
    <row r="131" spans="1:1">
      <c r="A131" s="31" t="s">
        <v>191</v>
      </c>
    </row>
    <row r="133" spans="1:1">
      <c r="A133" s="30" t="s">
        <v>212</v>
      </c>
    </row>
    <row r="134" spans="1:1">
      <c r="A134" s="31" t="s">
        <v>192</v>
      </c>
    </row>
  </sheetData>
  <sheetProtection algorithmName="SHA-512" hashValue="fw+fQpI5KFHOQ+IjhhtDhIZ9SH8AZxlj5O1GFhqY5xdznD/jmTKpdMrrPd4+RwFMVDKGZ1I9Rt13G+Fd/TMrEg==" saltValue="9GggdbsN3FN+7vDONtMjd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ブッキングフォーム</vt:lpstr>
      <vt:lpstr>Sheet1</vt:lpstr>
      <vt:lpstr>Sheet3</vt:lpstr>
      <vt:lpstr>ブッキングフォーム!Print_Area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dsp07</dc:creator>
  <cp:lastModifiedBy>dsp07</cp:lastModifiedBy>
  <cp:lastPrinted>2021-01-07T05:31:37Z</cp:lastPrinted>
  <dcterms:created xsi:type="dcterms:W3CDTF">2020-08-17T02:40:13Z</dcterms:created>
  <dcterms:modified xsi:type="dcterms:W3CDTF">2022-01-24T06:39:20Z</dcterms:modified>
</cp:coreProperties>
</file>